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lendario" sheetId="1" r:id="rId4"/>
    <sheet state="visible" name="ENERO" sheetId="2" r:id="rId5"/>
    <sheet state="visible" name="FEBRERO" sheetId="3" r:id="rId6"/>
    <sheet state="visible" name="MARZO" sheetId="4" r:id="rId7"/>
    <sheet state="visible" name="ABRIL" sheetId="5" r:id="rId8"/>
    <sheet state="visible" name="MAYO" sheetId="6" r:id="rId9"/>
    <sheet state="visible" name="JUNIO" sheetId="7" r:id="rId10"/>
    <sheet state="visible" name="JULIO" sheetId="8" r:id="rId11"/>
    <sheet state="visible" name="AGOSTO" sheetId="9" r:id="rId12"/>
    <sheet state="visible" name="SEPTIEMBRE" sheetId="10" r:id="rId13"/>
    <sheet state="visible" name="OCTUBRE" sheetId="11" r:id="rId14"/>
    <sheet state="visible" name="NOVIEMBRE" sheetId="12" r:id="rId15"/>
    <sheet state="visible" name="DICIEMBRE" sheetId="13" r:id="rId16"/>
    <sheet state="hidden" name="©" sheetId="14" r:id="rId17"/>
    <sheet state="visible" name="Hoja1" sheetId="15" r:id="rId18"/>
  </sheets>
  <definedNames>
    <definedName name="valuevx">#REF!</definedName>
  </definedNames>
  <calcPr/>
  <extLst>
    <ext uri="GoogleSheetsCustomDataVersion1">
      <go:sheetsCustomData xmlns:go="http://customooxmlschemas.google.com/" r:id="rId19" roundtripDataSignature="AMtx7mg4g2aoURCD0XwwZCXM4hID/HmjDQ=="/>
    </ext>
  </extLst>
</workbook>
</file>

<file path=xl/sharedStrings.xml><?xml version="1.0" encoding="utf-8"?>
<sst xmlns="http://schemas.openxmlformats.org/spreadsheetml/2006/main" count="1006" uniqueCount="69">
  <si>
    <t>Año</t>
  </si>
  <si>
    <t>Mes</t>
  </si>
  <si>
    <t>Día de Comenzar</t>
  </si>
  <si>
    <t>Título del Calendario</t>
  </si>
  <si>
    <t>1:Sun, 2:Mon</t>
  </si>
  <si>
    <t>CALENDARIO   KFV  2022</t>
  </si>
  <si>
    <t>22   ENERO    GANDIA (Cefalopodos)</t>
  </si>
  <si>
    <t xml:space="preserve">20  FEBRERO   CULLERA  </t>
  </si>
  <si>
    <t>26  MARZO    POBLA DE FARNALS</t>
  </si>
  <si>
    <t>10  ABRIL    EL SALER  ( KASBAH)</t>
  </si>
  <si>
    <t>29  MAYO    XILXES</t>
  </si>
  <si>
    <t xml:space="preserve">           </t>
  </si>
  <si>
    <t>25  JUNIO    LA MARINA ( BASE KFV)</t>
  </si>
  <si>
    <t>23  JULIO        GRAU VELL</t>
  </si>
  <si>
    <t>27-28 AGOSTO  AGUA DULCE  (BENAGEBER)</t>
  </si>
  <si>
    <t>18     SEPTIEMBRE   PINEDO  (THE FACE)</t>
  </si>
  <si>
    <t>23   OCTUBRE       BENISA</t>
  </si>
  <si>
    <t xml:space="preserve">12   NOVIEMBRE     CULLERA  (COLOSO) </t>
  </si>
  <si>
    <t xml:space="preserve">4  DICIEMBRE    GRAU VELL  </t>
  </si>
  <si>
    <t xml:space="preserve">  DELTA EBRO (por definir fecha)</t>
  </si>
  <si>
    <t>ALMERIA ACTIVA</t>
  </si>
  <si>
    <t xml:space="preserve"> CASTELL DE DENIA (NICO PASSIO )</t>
  </si>
  <si>
    <t xml:space="preserve">  22 -24 SEPTIEMBRE NACIONAL KAYAK  (San Pedro del Pinatar)</t>
  </si>
  <si>
    <t>DIAS FESTIVOS  SANTORAL</t>
  </si>
  <si>
    <t xml:space="preserve">          </t>
  </si>
  <si>
    <t xml:space="preserve">1 y 3 ABRIL NACIONAL  CLUBES (ALICANTE)  </t>
  </si>
  <si>
    <t>QUEDADAS  ENTRENAMIENTOS   SOCIALES</t>
  </si>
  <si>
    <t>CAMPEONATO PROVINCIAL DE VALENCIA</t>
  </si>
  <si>
    <t xml:space="preserve">CANPEONATOS  FEDERACION </t>
  </si>
  <si>
    <t xml:space="preserve">  30 ENERO  ,  AUTONOMICO INDIVIDUAL  (La Marina)</t>
  </si>
  <si>
    <t>SALIDAS  OPEN  DE OTROS CLUBES</t>
  </si>
  <si>
    <t xml:space="preserve">  27 FEBRERO  ,  AUTONOMICO  CLUBES  (Nules)</t>
  </si>
  <si>
    <t>PANTANO (QUEDADA ENTRENAMIENTOS)</t>
  </si>
  <si>
    <t>1 NOVIEMBRE CAMPEONATO NACIONAL  BLACK BASSE (Embalse Cenajo ) Albacete</t>
  </si>
  <si>
    <t>30 sep 1 y 2 Octubre II CAMPEONATO AGUA DULCE PESKAYAK</t>
  </si>
  <si>
    <t>para referencia</t>
  </si>
  <si>
    <t>Fecha</t>
  </si>
  <si>
    <t>Acontecimiento</t>
  </si>
  <si>
    <t/>
  </si>
  <si>
    <t>ENTRENAMIENTOS</t>
  </si>
  <si>
    <t>AUTONOMICO</t>
  </si>
  <si>
    <t>PINEDO</t>
  </si>
  <si>
    <t>Notas</t>
  </si>
  <si>
    <t>[42]</t>
  </si>
  <si>
    <t>{42}</t>
  </si>
  <si>
    <t xml:space="preserve">AUTONOMICO </t>
  </si>
  <si>
    <t>CLUB NAUTICO</t>
  </si>
  <si>
    <t>SOCIAL</t>
  </si>
  <si>
    <t xml:space="preserve">MARENY      </t>
  </si>
  <si>
    <t>SANT LLORENC</t>
  </si>
  <si>
    <t>(SEPIA)</t>
  </si>
  <si>
    <t>GRAU VELL</t>
  </si>
  <si>
    <t xml:space="preserve">SOCIAL </t>
  </si>
  <si>
    <t>(NORTE)</t>
  </si>
  <si>
    <t>A DETERMINAR</t>
  </si>
  <si>
    <t>EL SALER</t>
  </si>
  <si>
    <t>KASBAH</t>
  </si>
  <si>
    <t>CAMPEONATO</t>
  </si>
  <si>
    <t>ESPAÑA</t>
  </si>
  <si>
    <t>PUERTO</t>
  </si>
  <si>
    <t>AGUILAS</t>
  </si>
  <si>
    <t>º</t>
  </si>
  <si>
    <t>CULLERA</t>
  </si>
  <si>
    <t>BADALONA</t>
  </si>
  <si>
    <t>POBLA</t>
  </si>
  <si>
    <t>BENISSA</t>
  </si>
  <si>
    <t>EL  SALER</t>
  </si>
  <si>
    <t>Vertex42 Calendar Template</t>
  </si>
  <si>
    <t>© 2009 Vertex42 LLC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</si>
</sst>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[$-C0A]mmmm\ yyyy"/>
    <numFmt numFmtId="165" formatCode="d"/>
    <numFmt numFmtId="166" formatCode="[$-409]d\-mmm"/>
  </numFmts>
  <fonts count="34">
    <font>
      <sz val="10.0"/>
      <color rgb="FF000000"/>
      <name val="Arial"/>
    </font>
    <font>
      <b/>
      <sz val="16.0"/>
      <color rgb="FFFFFFFF"/>
      <name val="Arial"/>
    </font>
    <font/>
    <font>
      <u/>
      <sz val="8.0"/>
      <color rgb="FF0000FF"/>
      <name val="Arial"/>
    </font>
    <font>
      <sz val="10.0"/>
      <color theme="1"/>
      <name val="Arial"/>
    </font>
    <font>
      <sz val="8.0"/>
      <color theme="1"/>
      <name val="Arial"/>
    </font>
    <font>
      <b/>
      <sz val="10.0"/>
      <color theme="1"/>
      <name val="Verdana"/>
    </font>
    <font>
      <sz val="8.0"/>
      <color theme="1"/>
      <name val="Verdana"/>
    </font>
    <font>
      <sz val="10.0"/>
      <color theme="1"/>
      <name val="Verdana"/>
    </font>
    <font>
      <i/>
      <sz val="8.0"/>
      <color theme="1"/>
      <name val="Arial"/>
    </font>
    <font>
      <b/>
      <sz val="12.0"/>
      <color theme="1"/>
      <name val="Arial"/>
    </font>
    <font>
      <b/>
      <sz val="28.0"/>
      <color rgb="FF333399"/>
      <name val="Arial"/>
    </font>
    <font>
      <b/>
      <sz val="12.0"/>
      <color rgb="FFFFFFFF"/>
      <name val="Arial"/>
    </font>
    <font>
      <color theme="1"/>
      <name val="Calibri"/>
    </font>
    <font>
      <sz val="9.0"/>
      <color theme="1"/>
      <name val="Arial"/>
    </font>
    <font>
      <sz val="12.0"/>
      <color theme="1"/>
      <name val="Arial"/>
    </font>
    <font>
      <sz val="12.0"/>
      <color rgb="FF000000"/>
      <name val="Arial"/>
    </font>
    <font>
      <color rgb="FF000000"/>
      <name val="Arial"/>
    </font>
    <font>
      <sz val="6.0"/>
      <color rgb="FFFFFFFF"/>
      <name val="Arial"/>
    </font>
    <font>
      <sz val="10.0"/>
      <color rgb="FFFFFFFF"/>
      <name val="Arial"/>
    </font>
    <font>
      <sz val="18.0"/>
      <color theme="1"/>
      <name val="Arial"/>
    </font>
    <font>
      <sz val="14.0"/>
      <color theme="1"/>
      <name val="Arial"/>
    </font>
    <font>
      <u/>
      <sz val="8.0"/>
      <color rgb="FF0000FF"/>
      <name val="Tahoma"/>
    </font>
    <font>
      <sz val="16.0"/>
      <color theme="1"/>
      <name val="Arial"/>
    </font>
    <font>
      <i/>
      <sz val="10.0"/>
      <color theme="1"/>
      <name val="Arial"/>
    </font>
    <font>
      <b/>
      <sz val="11.0"/>
      <color rgb="FF333399"/>
      <name val="Arial"/>
    </font>
    <font>
      <b/>
      <sz val="18.0"/>
      <color theme="1"/>
      <name val="Arial"/>
    </font>
    <font>
      <sz val="36.0"/>
      <color rgb="FF333399"/>
      <name val="Arial"/>
    </font>
    <font>
      <b/>
      <sz val="14.0"/>
      <color theme="1"/>
      <name val="Arial"/>
    </font>
    <font>
      <sz val="10.0"/>
      <color theme="1"/>
      <name val="Arial Narrow"/>
    </font>
    <font>
      <b/>
      <sz val="11.0"/>
      <color theme="1"/>
      <name val="Arial"/>
    </font>
    <font>
      <sz val="10.0"/>
      <color rgb="FFFFFFFF"/>
      <name val="Arial Narrow"/>
    </font>
    <font>
      <sz val="8.0"/>
      <color rgb="FFFFFFFF"/>
      <name val="Arial"/>
    </font>
    <font>
      <u/>
      <sz val="8.0"/>
      <color rgb="FF0000FF"/>
      <name val="Arial"/>
    </font>
  </fonts>
  <fills count="14">
    <fill>
      <patternFill patternType="none"/>
    </fill>
    <fill>
      <patternFill patternType="lightGray"/>
    </fill>
    <fill>
      <patternFill patternType="solid">
        <fgColor rgb="FF333399"/>
        <bgColor rgb="FF333399"/>
      </patternFill>
    </fill>
    <fill>
      <patternFill patternType="solid">
        <fgColor rgb="FFFFFFFF"/>
        <bgColor rgb="FFFFFFFF"/>
      </patternFill>
    </fill>
    <fill>
      <patternFill patternType="solid">
        <fgColor rgb="FF00CCFF"/>
        <bgColor rgb="FF00CCFF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rgb="FFFF0000"/>
      </patternFill>
    </fill>
    <fill>
      <patternFill patternType="solid">
        <fgColor rgb="FFFFCC00"/>
        <bgColor rgb="FFFFCC00"/>
      </patternFill>
    </fill>
    <fill>
      <patternFill patternType="solid">
        <fgColor rgb="FF008000"/>
        <bgColor rgb="FF008000"/>
      </patternFill>
    </fill>
    <fill>
      <patternFill patternType="solid">
        <fgColor rgb="FF99CC00"/>
        <bgColor rgb="FF99CC00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00FF00"/>
      </patternFill>
    </fill>
    <fill>
      <patternFill patternType="solid">
        <fgColor rgb="FF00FFFF"/>
        <bgColor rgb="FF00FFFF"/>
      </patternFill>
    </fill>
  </fills>
  <borders count="46">
    <border/>
    <border>
      <left/>
      <top/>
      <bottom style="thin">
        <color rgb="FF000000"/>
      </bottom>
    </border>
    <border>
      <top/>
      <bottom style="thin">
        <color rgb="FF000000"/>
      </bottom>
    </border>
    <border>
      <left/>
      <top style="thin">
        <color rgb="FF000000"/>
      </top>
      <bottom/>
    </border>
    <border>
      <top style="thin">
        <color rgb="FF000000"/>
      </top>
      <bottom/>
    </border>
    <border>
      <left/>
      <right/>
      <top/>
      <bottom/>
    </border>
    <border>
      <left/>
      <right/>
      <top style="thin">
        <color rgb="FF000000"/>
      </top>
      <bottom/>
    </border>
    <border>
      <left/>
      <top/>
      <bottom/>
    </border>
    <border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/>
      <bottom/>
    </border>
    <border>
      <top style="thin">
        <color rgb="FF000000"/>
      </top>
    </border>
    <border>
      <left style="thin">
        <color rgb="FFC0C0C0"/>
      </left>
      <top/>
      <bottom/>
    </border>
    <border>
      <right style="thin">
        <color rgb="FFFFFF99"/>
      </right>
      <top/>
      <bottom/>
    </border>
    <border>
      <left style="medium">
        <color rgb="FF00CCFF"/>
      </left>
      <top style="medium">
        <color rgb="FF00CCFF"/>
      </top>
      <bottom style="medium">
        <color rgb="FF00CCFF"/>
      </bottom>
    </border>
    <border>
      <top style="medium">
        <color rgb="FF00CCFF"/>
      </top>
      <bottom style="medium">
        <color rgb="FF00CCFF"/>
      </bottom>
    </border>
    <border>
      <right style="medium">
        <color rgb="FF00CCFF"/>
      </right>
      <top style="medium">
        <color rgb="FF00CCFF"/>
      </top>
      <bottom style="medium">
        <color rgb="FF00CCFF"/>
      </bottom>
    </border>
    <border>
      <left style="thin">
        <color rgb="FFC0C0C0"/>
      </left>
      <right/>
      <top/>
      <bottom/>
    </border>
    <border>
      <left/>
      <right style="thin">
        <color rgb="FFC0C0C0"/>
      </right>
      <top/>
      <bottom/>
    </border>
    <border>
      <left style="thin">
        <color rgb="FFFFFF99"/>
      </left>
      <right style="thin">
        <color rgb="FFFFFF99"/>
      </right>
      <top style="thin">
        <color rgb="FFFFFF99"/>
      </top>
      <bottom style="thin">
        <color rgb="FFFFFF99"/>
      </bottom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</border>
    <border>
      <left style="thin">
        <color rgb="FFC0C0C0"/>
      </left>
      <right/>
      <top style="thin">
        <color rgb="FFC0C0C0"/>
      </top>
      <bottom style="thin">
        <color rgb="FFC0C0C0"/>
      </bottom>
    </border>
    <border>
      <left style="thin">
        <color rgb="FFC0C0C0"/>
      </left>
      <top style="thin">
        <color rgb="FFC0C0C0"/>
      </top>
      <bottom style="thin">
        <color rgb="FFC0C0C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C0C0C0"/>
      </top>
      <bottom style="thin">
        <color rgb="FFC0C0C0"/>
      </bottom>
    </border>
    <border>
      <right style="thin">
        <color rgb="FFC0C0C0"/>
      </right>
      <top style="thin">
        <color rgb="FFC0C0C0"/>
      </top>
      <bottom style="thin">
        <color rgb="FFC0C0C0"/>
      </bottom>
    </border>
    <border>
      <bottom style="thin">
        <color rgb="FFC0C0C0"/>
      </bottom>
    </border>
    <border>
      <left/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right style="thin">
        <color rgb="FF000000"/>
      </right>
      <top/>
      <bottom/>
    </border>
    <border>
      <left style="thin">
        <color rgb="FF000000"/>
      </lef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/>
      <top/>
      <bottom/>
    </border>
    <border>
      <left/>
      <right style="thin">
        <color rgb="FF000000"/>
      </right>
      <top/>
      <bottom/>
    </border>
  </borders>
  <cellStyleXfs count="1">
    <xf borderId="0" fillId="0" fontId="0" numFmtId="0" applyAlignment="1" applyFont="1"/>
  </cellStyleXfs>
  <cellXfs count="15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shrinkToFit="0" vertical="center" wrapText="0"/>
    </xf>
    <xf borderId="2" fillId="0" fontId="2" numFmtId="0" xfId="0" applyBorder="1" applyFont="1"/>
    <xf borderId="3" fillId="3" fontId="3" numFmtId="0" xfId="0" applyAlignment="1" applyBorder="1" applyFill="1" applyFont="1">
      <alignment horizontal="left" shrinkToFit="0" vertical="bottom" wrapText="0"/>
    </xf>
    <xf borderId="4" fillId="0" fontId="2" numFmtId="0" xfId="0" applyBorder="1" applyFont="1"/>
    <xf borderId="5" fillId="3" fontId="4" numFmtId="0" xfId="0" applyAlignment="1" applyBorder="1" applyFont="1">
      <alignment shrinkToFit="0" vertical="bottom" wrapText="0"/>
    </xf>
    <xf borderId="6" fillId="3" fontId="5" numFmtId="0" xfId="0" applyAlignment="1" applyBorder="1" applyFont="1">
      <alignment horizontal="right" shrinkToFit="0" vertical="bottom" wrapText="0"/>
    </xf>
    <xf borderId="7" fillId="3" fontId="6" numFmtId="0" xfId="0" applyAlignment="1" applyBorder="1" applyFont="1">
      <alignment horizontal="center" shrinkToFit="0" vertical="bottom" wrapText="0"/>
    </xf>
    <xf borderId="8" fillId="0" fontId="2" numFmtId="0" xfId="0" applyBorder="1" applyFont="1"/>
    <xf borderId="1" fillId="3" fontId="6" numFmtId="0" xfId="0" applyAlignment="1" applyBorder="1" applyFont="1">
      <alignment horizontal="center" shrinkToFit="0" vertical="bottom" wrapText="0"/>
    </xf>
    <xf borderId="7" fillId="3" fontId="7" numFmtId="0" xfId="0" applyAlignment="1" applyBorder="1" applyFont="1">
      <alignment horizontal="left" shrinkToFit="0" vertical="bottom" wrapText="0"/>
    </xf>
    <xf borderId="7" fillId="3" fontId="6" numFmtId="0" xfId="0" applyAlignment="1" applyBorder="1" applyFont="1">
      <alignment horizontal="left" shrinkToFit="0" vertical="bottom" wrapText="0"/>
    </xf>
    <xf borderId="9" fillId="0" fontId="8" numFmtId="0" xfId="0" applyAlignment="1" applyBorder="1" applyFont="1">
      <alignment horizontal="center" readingOrder="0" shrinkToFit="0" vertical="bottom" wrapText="0"/>
    </xf>
    <xf borderId="10" fillId="0" fontId="2" numFmtId="0" xfId="0" applyBorder="1" applyFont="1"/>
    <xf borderId="11" fillId="0" fontId="2" numFmtId="0" xfId="0" applyBorder="1" applyFont="1"/>
    <xf borderId="9" fillId="0" fontId="8" numFmtId="0" xfId="0" applyAlignment="1" applyBorder="1" applyFont="1">
      <alignment horizontal="center" shrinkToFit="0" vertical="bottom" wrapText="0"/>
    </xf>
    <xf borderId="12" fillId="3" fontId="9" numFmtId="0" xfId="0" applyAlignment="1" applyBorder="1" applyFont="1">
      <alignment horizontal="left" shrinkToFit="0" vertical="bottom" wrapText="0"/>
    </xf>
    <xf borderId="9" fillId="0" fontId="4" numFmtId="0" xfId="0" applyAlignment="1" applyBorder="1" applyFont="1">
      <alignment horizontal="left" readingOrder="0" shrinkToFit="0" vertical="bottom" wrapText="0"/>
    </xf>
    <xf borderId="0" fillId="0" fontId="10" numFmtId="0" xfId="0" applyAlignment="1" applyFont="1">
      <alignment horizontal="left" shrinkToFit="0" vertical="bottom" wrapText="0"/>
    </xf>
    <xf borderId="0" fillId="0" fontId="11" numFmtId="0" xfId="0" applyAlignment="1" applyFont="1">
      <alignment horizontal="center" shrinkToFit="0" vertical="bottom" wrapText="0"/>
    </xf>
    <xf borderId="0" fillId="0" fontId="4" numFmtId="0" xfId="0" applyAlignment="1" applyFont="1">
      <alignment shrinkToFit="0" vertical="bottom" wrapText="0"/>
    </xf>
    <xf borderId="13" fillId="0" fontId="4" numFmtId="0" xfId="0" applyAlignment="1" applyBorder="1" applyFont="1">
      <alignment shrinkToFit="0" vertical="bottom" wrapText="0"/>
    </xf>
    <xf borderId="14" fillId="2" fontId="12" numFmtId="164" xfId="0" applyAlignment="1" applyBorder="1" applyFont="1" applyNumberFormat="1">
      <alignment horizontal="center" shrinkToFit="0" vertical="center" wrapText="0"/>
    </xf>
    <xf borderId="15" fillId="0" fontId="2" numFmtId="0" xfId="0" applyBorder="1" applyFont="1"/>
    <xf borderId="5" fillId="4" fontId="4" numFmtId="0" xfId="0" applyAlignment="1" applyBorder="1" applyFill="1" applyFont="1">
      <alignment shrinkToFit="0" vertical="bottom" wrapText="0"/>
    </xf>
    <xf borderId="16" fillId="5" fontId="0" numFmtId="0" xfId="0" applyAlignment="1" applyBorder="1" applyFill="1" applyFont="1">
      <alignment horizontal="left" readingOrder="0" shrinkToFit="0" vertical="bottom" wrapText="0"/>
    </xf>
    <xf borderId="17" fillId="0" fontId="2" numFmtId="0" xfId="0" applyBorder="1" applyFont="1"/>
    <xf borderId="18" fillId="0" fontId="2" numFmtId="0" xfId="0" applyBorder="1" applyFont="1"/>
    <xf borderId="0" fillId="0" fontId="13" numFmtId="0" xfId="0" applyFont="1"/>
    <xf borderId="19" fillId="3" fontId="14" numFmtId="0" xfId="0" applyAlignment="1" applyBorder="1" applyFont="1">
      <alignment horizontal="center" shrinkToFit="0" vertical="bottom" wrapText="0"/>
    </xf>
    <xf borderId="5" fillId="3" fontId="14" numFmtId="0" xfId="0" applyAlignment="1" applyBorder="1" applyFont="1">
      <alignment horizontal="center" shrinkToFit="0" vertical="bottom" wrapText="0"/>
    </xf>
    <xf borderId="20" fillId="3" fontId="14" numFmtId="0" xfId="0" applyAlignment="1" applyBorder="1" applyFont="1">
      <alignment horizontal="center" shrinkToFit="0" vertical="bottom" wrapText="0"/>
    </xf>
    <xf borderId="21" fillId="0" fontId="4" numFmtId="0" xfId="0" applyAlignment="1" applyBorder="1" applyFont="1">
      <alignment shrinkToFit="0" vertical="bottom" wrapText="0"/>
    </xf>
    <xf borderId="22" fillId="6" fontId="15" numFmtId="165" xfId="0" applyAlignment="1" applyBorder="1" applyFill="1" applyFont="1" applyNumberFormat="1">
      <alignment horizontal="center" shrinkToFit="0" vertical="bottom" wrapText="0"/>
    </xf>
    <xf borderId="22" fillId="3" fontId="15" numFmtId="165" xfId="0" applyAlignment="1" applyBorder="1" applyFont="1" applyNumberFormat="1">
      <alignment horizontal="center" shrinkToFit="0" vertical="bottom" wrapText="0"/>
    </xf>
    <xf borderId="22" fillId="0" fontId="15" numFmtId="165" xfId="0" applyAlignment="1" applyBorder="1" applyFont="1" applyNumberFormat="1">
      <alignment horizontal="center" shrinkToFit="0" vertical="bottom" wrapText="0"/>
    </xf>
    <xf borderId="23" fillId="7" fontId="15" numFmtId="165" xfId="0" applyAlignment="1" applyBorder="1" applyFill="1" applyFont="1" applyNumberFormat="1">
      <alignment horizontal="center" shrinkToFit="0" vertical="bottom" wrapText="0"/>
    </xf>
    <xf borderId="22" fillId="7" fontId="15" numFmtId="165" xfId="0" applyAlignment="1" applyBorder="1" applyFont="1" applyNumberFormat="1">
      <alignment horizontal="center" shrinkToFit="0" vertical="bottom" wrapText="0"/>
    </xf>
    <xf borderId="22" fillId="8" fontId="15" numFmtId="165" xfId="0" applyAlignment="1" applyBorder="1" applyFill="1" applyFont="1" applyNumberFormat="1">
      <alignment horizontal="center" shrinkToFit="0" vertical="bottom" wrapText="0"/>
    </xf>
    <xf borderId="22" fillId="5" fontId="15" numFmtId="165" xfId="0" applyAlignment="1" applyBorder="1" applyFont="1" applyNumberFormat="1">
      <alignment horizontal="center" shrinkToFit="0" vertical="bottom" wrapText="0"/>
    </xf>
    <xf borderId="22" fillId="4" fontId="15" numFmtId="165" xfId="0" applyAlignment="1" applyBorder="1" applyFont="1" applyNumberFormat="1">
      <alignment horizontal="center" shrinkToFit="0" vertical="bottom" wrapText="0"/>
    </xf>
    <xf borderId="0" fillId="0" fontId="4" numFmtId="0" xfId="0" applyAlignment="1" applyFont="1">
      <alignment horizontal="left" shrinkToFit="0" vertical="bottom" wrapText="0"/>
    </xf>
    <xf borderId="22" fillId="7" fontId="16" numFmtId="165" xfId="0" applyAlignment="1" applyBorder="1" applyFont="1" applyNumberFormat="1">
      <alignment horizontal="center" shrinkToFit="0" vertical="bottom" wrapText="0"/>
    </xf>
    <xf borderId="23" fillId="8" fontId="15" numFmtId="165" xfId="0" applyAlignment="1" applyBorder="1" applyFont="1" applyNumberFormat="1">
      <alignment horizontal="center" shrinkToFit="0" vertical="bottom" wrapText="0"/>
    </xf>
    <xf borderId="16" fillId="3" fontId="0" numFmtId="0" xfId="0" applyAlignment="1" applyBorder="1" applyFont="1">
      <alignment horizontal="left" readingOrder="0" shrinkToFit="0" vertical="bottom" wrapText="0"/>
    </xf>
    <xf borderId="24" fillId="0" fontId="15" numFmtId="165" xfId="0" applyAlignment="1" applyBorder="1" applyFont="1" applyNumberFormat="1">
      <alignment horizontal="center" shrinkToFit="0" vertical="bottom" wrapText="0"/>
    </xf>
    <xf borderId="22" fillId="9" fontId="15" numFmtId="165" xfId="0" applyAlignment="1" applyBorder="1" applyFill="1" applyFont="1" applyNumberFormat="1">
      <alignment horizontal="center" shrinkToFit="0" vertical="bottom" wrapText="0"/>
    </xf>
    <xf borderId="0" fillId="0" fontId="4" numFmtId="1" xfId="0" applyAlignment="1" applyFont="1" applyNumberFormat="1">
      <alignment shrinkToFit="0" vertical="bottom" wrapText="0"/>
    </xf>
    <xf borderId="0" fillId="0" fontId="4" numFmtId="1" xfId="0" applyAlignment="1" applyFont="1" applyNumberFormat="1">
      <alignment horizontal="left" shrinkToFit="0" vertical="bottom" wrapText="0"/>
    </xf>
    <xf borderId="22" fillId="7" fontId="15" numFmtId="0" xfId="0" applyAlignment="1" applyBorder="1" applyFont="1">
      <alignment horizontal="center" shrinkToFit="0" vertical="bottom" wrapText="0"/>
    </xf>
    <xf borderId="0" fillId="10" fontId="13" numFmtId="0" xfId="0" applyFill="1" applyFont="1"/>
    <xf borderId="0" fillId="10" fontId="4" numFmtId="0" xfId="0" applyAlignment="1" applyFont="1">
      <alignment horizontal="left" readingOrder="0" shrinkToFit="0" vertical="bottom" wrapText="0"/>
    </xf>
    <xf borderId="22" fillId="10" fontId="15" numFmtId="165" xfId="0" applyAlignment="1" applyBorder="1" applyFont="1" applyNumberFormat="1">
      <alignment horizontal="center" shrinkToFit="0" vertical="bottom" wrapText="0"/>
    </xf>
    <xf borderId="16" fillId="3" fontId="17" numFmtId="0" xfId="0" applyAlignment="1" applyBorder="1" applyFont="1">
      <alignment readingOrder="0"/>
    </xf>
    <xf borderId="22" fillId="11" fontId="15" numFmtId="165" xfId="0" applyAlignment="1" applyBorder="1" applyFill="1" applyFont="1" applyNumberFormat="1">
      <alignment horizontal="center" shrinkToFit="0" vertical="bottom" wrapText="0"/>
    </xf>
    <xf borderId="0" fillId="0" fontId="4" numFmtId="0" xfId="0" applyAlignment="1" applyFont="1">
      <alignment horizontal="center" shrinkToFit="0" vertical="bottom" wrapText="0"/>
    </xf>
    <xf borderId="25" fillId="0" fontId="4" numFmtId="0" xfId="0" applyAlignment="1" applyBorder="1" applyFont="1">
      <alignment horizontal="left" readingOrder="0" shrinkToFit="0" vertical="bottom" wrapText="0"/>
    </xf>
    <xf borderId="26" fillId="0" fontId="2" numFmtId="0" xfId="0" applyBorder="1" applyFont="1"/>
    <xf borderId="27" fillId="0" fontId="2" numFmtId="0" xfId="0" applyBorder="1" applyFont="1"/>
    <xf borderId="5" fillId="12" fontId="4" numFmtId="0" xfId="0" applyAlignment="1" applyBorder="1" applyFill="1" applyFont="1">
      <alignment shrinkToFit="0" vertical="bottom" wrapText="0"/>
    </xf>
    <xf borderId="25" fillId="12" fontId="4" numFmtId="0" xfId="0" applyAlignment="1" applyBorder="1" applyFont="1">
      <alignment horizontal="left" readingOrder="0" shrinkToFit="0" vertical="bottom" wrapText="0"/>
    </xf>
    <xf borderId="0" fillId="0" fontId="18" numFmtId="0" xfId="0" applyAlignment="1" applyFont="1">
      <alignment shrinkToFit="0" vertical="bottom" wrapText="0"/>
    </xf>
    <xf borderId="16" fillId="12" fontId="4" numFmtId="0" xfId="0" applyAlignment="1" applyBorder="1" applyFont="1">
      <alignment horizontal="left" readingOrder="0" shrinkToFit="0" vertical="bottom" wrapText="0"/>
    </xf>
    <xf borderId="5" fillId="8" fontId="4" numFmtId="0" xfId="0" applyAlignment="1" applyBorder="1" applyFont="1">
      <alignment shrinkToFit="0" vertical="bottom" wrapText="0"/>
    </xf>
    <xf borderId="16" fillId="8" fontId="19" numFmtId="0" xfId="0" applyAlignment="1" applyBorder="1" applyFont="1">
      <alignment horizontal="left" readingOrder="0" shrinkToFit="0" vertical="bottom" wrapText="0"/>
    </xf>
    <xf borderId="5" fillId="6" fontId="4" numFmtId="0" xfId="0" applyAlignment="1" applyBorder="1" applyFont="1">
      <alignment shrinkToFit="0" vertical="bottom" wrapText="0"/>
    </xf>
    <xf borderId="0" fillId="0" fontId="20" numFmtId="0" xfId="0" applyAlignment="1" applyFont="1">
      <alignment shrinkToFit="0" vertical="bottom" wrapText="0"/>
    </xf>
    <xf borderId="0" fillId="0" fontId="21" numFmtId="0" xfId="0" applyAlignment="1" applyFont="1">
      <alignment shrinkToFit="0" vertical="bottom" wrapText="0"/>
    </xf>
    <xf borderId="16" fillId="0" fontId="4" numFmtId="0" xfId="0" applyAlignment="1" applyBorder="1" applyFont="1">
      <alignment shrinkToFit="0" vertical="bottom" wrapText="0"/>
    </xf>
    <xf borderId="0" fillId="0" fontId="21" numFmtId="0" xfId="0" applyAlignment="1" applyFont="1">
      <alignment horizontal="right" shrinkToFit="0" vertical="bottom" wrapText="0"/>
    </xf>
    <xf borderId="0" fillId="0" fontId="21" numFmtId="0" xfId="0" applyAlignment="1" applyFont="1">
      <alignment horizontal="center" shrinkToFit="0" vertical="bottom" wrapText="0"/>
    </xf>
    <xf borderId="0" fillId="8" fontId="13" numFmtId="0" xfId="0" applyFont="1"/>
    <xf borderId="0" fillId="8" fontId="19" numFmtId="0" xfId="0" applyAlignment="1" applyFont="1">
      <alignment horizontal="left" readingOrder="0" shrinkToFit="0" vertical="bottom" wrapText="0"/>
    </xf>
    <xf borderId="0" fillId="8" fontId="19" numFmtId="0" xfId="0" applyAlignment="1" applyFont="1">
      <alignment shrinkToFit="0" vertical="bottom" wrapText="0"/>
    </xf>
    <xf borderId="0" fillId="0" fontId="5" numFmtId="0" xfId="0" applyAlignment="1" applyFont="1">
      <alignment horizontal="right" shrinkToFit="0" vertical="bottom" wrapText="0"/>
    </xf>
    <xf borderId="0" fillId="0" fontId="19" numFmtId="0" xfId="0" applyAlignment="1" applyFont="1">
      <alignment horizontal="left" shrinkToFit="0" vertical="bottom" wrapText="0"/>
    </xf>
    <xf borderId="0" fillId="0" fontId="22" numFmtId="0" xfId="0" applyAlignment="1" applyFont="1">
      <alignment horizontal="right" shrinkToFit="0" vertical="bottom" wrapText="0"/>
    </xf>
    <xf borderId="0" fillId="12" fontId="4" numFmtId="0" xfId="0" applyAlignment="1" applyFont="1">
      <alignment shrinkToFit="0" vertical="bottom" wrapText="0"/>
    </xf>
    <xf borderId="0" fillId="0" fontId="23" numFmtId="0" xfId="0" applyAlignment="1" applyFont="1">
      <alignment shrinkToFit="0" vertical="bottom" wrapText="0"/>
    </xf>
    <xf borderId="0" fillId="8" fontId="13" numFmtId="0" xfId="0" applyFont="1"/>
    <xf borderId="5" fillId="10" fontId="4" numFmtId="0" xfId="0" applyAlignment="1" applyBorder="1" applyFont="1">
      <alignment shrinkToFit="0" vertical="bottom" wrapText="0"/>
    </xf>
    <xf borderId="0" fillId="10" fontId="4" numFmtId="0" xfId="0" applyAlignment="1" applyFont="1">
      <alignment shrinkToFit="0" vertical="bottom" wrapText="0"/>
    </xf>
    <xf borderId="0" fillId="10" fontId="13" numFmtId="0" xfId="0" applyAlignment="1" applyFont="1">
      <alignment vertical="bottom"/>
    </xf>
    <xf borderId="0" fillId="10" fontId="13" numFmtId="0" xfId="0" applyFont="1"/>
    <xf borderId="0" fillId="0" fontId="24" numFmtId="0" xfId="0" applyAlignment="1" applyFont="1">
      <alignment shrinkToFit="0" vertical="bottom" wrapText="0"/>
    </xf>
    <xf borderId="24" fillId="2" fontId="12" numFmtId="164" xfId="0" applyAlignment="1" applyBorder="1" applyFont="1" applyNumberFormat="1">
      <alignment horizontal="center" shrinkToFit="0" vertical="center" wrapText="0"/>
    </xf>
    <xf borderId="28" fillId="0" fontId="2" numFmtId="0" xfId="0" applyBorder="1" applyFont="1"/>
    <xf borderId="29" fillId="0" fontId="2" numFmtId="0" xfId="0" applyBorder="1" applyFont="1"/>
    <xf borderId="22" fillId="0" fontId="14" numFmtId="165" xfId="0" applyAlignment="1" applyBorder="1" applyFont="1" applyNumberFormat="1">
      <alignment horizontal="center" shrinkToFit="0" vertical="bottom" wrapText="0"/>
    </xf>
    <xf borderId="5" fillId="3" fontId="25" numFmtId="0" xfId="0" applyAlignment="1" applyBorder="1" applyFont="1">
      <alignment shrinkToFit="0" vertical="center" wrapText="0"/>
    </xf>
    <xf borderId="28" fillId="0" fontId="4" numFmtId="166" xfId="0" applyAlignment="1" applyBorder="1" applyFont="1" applyNumberFormat="1">
      <alignment horizontal="left" shrinkToFit="0" vertical="bottom" wrapText="0"/>
    </xf>
    <xf borderId="28" fillId="0" fontId="4" numFmtId="0" xfId="0" applyAlignment="1" applyBorder="1" applyFont="1">
      <alignment shrinkToFit="0" vertical="bottom" wrapText="0"/>
    </xf>
    <xf borderId="30" fillId="0" fontId="4" numFmtId="166" xfId="0" applyAlignment="1" applyBorder="1" applyFont="1" applyNumberFormat="1">
      <alignment horizontal="left" shrinkToFit="0" vertical="bottom" wrapText="0"/>
    </xf>
    <xf borderId="0" fillId="0" fontId="26" numFmtId="0" xfId="0" applyAlignment="1" applyFont="1">
      <alignment horizontal="left" shrinkToFit="0" vertical="top" wrapText="1"/>
    </xf>
    <xf borderId="0" fillId="0" fontId="27" numFmtId="164" xfId="0" applyAlignment="1" applyFont="1" applyNumberFormat="1">
      <alignment horizontal="right" shrinkToFit="0" vertical="top" wrapText="0"/>
    </xf>
    <xf borderId="0" fillId="0" fontId="4" numFmtId="0" xfId="0" applyAlignment="1" applyFont="1">
      <alignment shrinkToFit="0" vertical="center" wrapText="0"/>
    </xf>
    <xf borderId="9" fillId="2" fontId="12" numFmtId="0" xfId="0" applyAlignment="1" applyBorder="1" applyFont="1">
      <alignment horizontal="center" shrinkToFit="0" vertical="center" wrapText="0"/>
    </xf>
    <xf borderId="31" fillId="2" fontId="12" numFmtId="0" xfId="0" applyAlignment="1" applyBorder="1" applyFont="1">
      <alignment horizontal="center" shrinkToFit="0" vertical="center" wrapText="0"/>
    </xf>
    <xf borderId="32" fillId="0" fontId="28" numFmtId="165" xfId="0" applyAlignment="1" applyBorder="1" applyFont="1" applyNumberFormat="1">
      <alignment horizontal="center" shrinkToFit="0" vertical="center" wrapText="0"/>
    </xf>
    <xf borderId="33" fillId="0" fontId="29" numFmtId="0" xfId="0" applyAlignment="1" applyBorder="1" applyFont="1">
      <alignment horizontal="left" shrinkToFit="0" vertical="center" wrapText="0"/>
    </xf>
    <xf borderId="32" fillId="0" fontId="29" numFmtId="0" xfId="0" applyAlignment="1" applyBorder="1" applyFont="1">
      <alignment horizontal="center" shrinkToFit="0" vertical="center" wrapText="0"/>
    </xf>
    <xf borderId="33" fillId="0" fontId="2" numFmtId="0" xfId="0" applyBorder="1" applyFont="1"/>
    <xf borderId="34" fillId="0" fontId="29" numFmtId="0" xfId="0" applyAlignment="1" applyBorder="1" applyFont="1">
      <alignment horizontal="center" shrinkToFit="0" vertical="center" wrapText="0"/>
    </xf>
    <xf borderId="35" fillId="0" fontId="2" numFmtId="0" xfId="0" applyBorder="1" applyFont="1"/>
    <xf borderId="0" fillId="0" fontId="5" numFmtId="0" xfId="0" applyAlignment="1" applyFont="1">
      <alignment shrinkToFit="0" vertical="center" wrapText="0"/>
    </xf>
    <xf borderId="36" fillId="0" fontId="28" numFmtId="165" xfId="0" applyAlignment="1" applyBorder="1" applyFont="1" applyNumberFormat="1">
      <alignment horizontal="center" shrinkToFit="0" vertical="center" wrapText="0"/>
    </xf>
    <xf borderId="37" fillId="0" fontId="29" numFmtId="0" xfId="0" applyAlignment="1" applyBorder="1" applyFont="1">
      <alignment horizontal="left" shrinkToFit="0" vertical="center" wrapText="0"/>
    </xf>
    <xf borderId="38" fillId="13" fontId="28" numFmtId="165" xfId="0" applyAlignment="1" applyBorder="1" applyFill="1" applyFont="1" applyNumberFormat="1">
      <alignment horizontal="center" shrinkToFit="0" vertical="center" wrapText="0"/>
    </xf>
    <xf borderId="39" fillId="13" fontId="29" numFmtId="0" xfId="0" applyAlignment="1" applyBorder="1" applyFont="1">
      <alignment horizontal="left" shrinkToFit="0" vertical="center" wrapText="0"/>
    </xf>
    <xf borderId="12" fillId="13" fontId="29" numFmtId="0" xfId="0" applyAlignment="1" applyBorder="1" applyFont="1">
      <alignment horizontal="center" shrinkToFit="0" vertical="center" wrapText="0"/>
    </xf>
    <xf borderId="40" fillId="0" fontId="2" numFmtId="0" xfId="0" applyBorder="1" applyFont="1"/>
    <xf borderId="41" fillId="13" fontId="29" numFmtId="0" xfId="0" applyAlignment="1" applyBorder="1" applyFont="1">
      <alignment horizontal="center" shrinkToFit="0" vertical="center" wrapText="0"/>
    </xf>
    <xf borderId="42" fillId="0" fontId="2" numFmtId="0" xfId="0" applyBorder="1" applyFont="1"/>
    <xf borderId="36" fillId="0" fontId="4" numFmtId="0" xfId="0" applyAlignment="1" applyBorder="1" applyFont="1">
      <alignment shrinkToFit="0" vertical="bottom" wrapText="0"/>
    </xf>
    <xf borderId="13" fillId="0" fontId="5" numFmtId="0" xfId="0" applyAlignment="1" applyBorder="1" applyFont="1">
      <alignment shrinkToFit="0" vertical="bottom" wrapText="0"/>
    </xf>
    <xf borderId="37" fillId="0" fontId="5" numFmtId="0" xfId="0" applyAlignment="1" applyBorder="1" applyFont="1">
      <alignment shrinkToFit="0" vertical="bottom" wrapText="0"/>
    </xf>
    <xf borderId="36" fillId="0" fontId="30" numFmtId="0" xfId="0" applyAlignment="1" applyBorder="1" applyFont="1">
      <alignment shrinkToFit="0" vertical="top" wrapText="0"/>
    </xf>
    <xf borderId="32" fillId="0" fontId="4" numFmtId="0" xfId="0" applyAlignment="1" applyBorder="1" applyFont="1">
      <alignment shrinkToFit="0" vertical="bottom" wrapText="0"/>
    </xf>
    <xf borderId="0" fillId="0" fontId="5" numFmtId="0" xfId="0" applyAlignment="1" applyFont="1">
      <alignment shrinkToFit="0" vertical="bottom" wrapText="0"/>
    </xf>
    <xf borderId="33" fillId="0" fontId="5" numFmtId="0" xfId="0" applyAlignment="1" applyBorder="1" applyFont="1">
      <alignment shrinkToFit="0" vertical="bottom" wrapText="0"/>
    </xf>
    <xf borderId="32" fillId="0" fontId="5" numFmtId="0" xfId="0" applyAlignment="1" applyBorder="1" applyFont="1">
      <alignment shrinkToFit="0" vertical="bottom" wrapText="0"/>
    </xf>
    <xf borderId="34" fillId="0" fontId="31" numFmtId="0" xfId="0" applyAlignment="1" applyBorder="1" applyFont="1">
      <alignment horizontal="center" shrinkToFit="0" vertical="center" wrapText="0"/>
    </xf>
    <xf borderId="34" fillId="0" fontId="19" numFmtId="0" xfId="0" applyAlignment="1" applyBorder="1" applyFont="1">
      <alignment shrinkToFit="0" vertical="bottom" wrapText="0"/>
    </xf>
    <xf borderId="43" fillId="0" fontId="5" numFmtId="0" xfId="0" applyAlignment="1" applyBorder="1" applyFont="1">
      <alignment shrinkToFit="0" vertical="bottom" wrapText="0"/>
    </xf>
    <xf borderId="35" fillId="0" fontId="32" numFmtId="0" xfId="0" applyAlignment="1" applyBorder="1" applyFont="1">
      <alignment horizontal="right" shrinkToFit="0" vertical="bottom" wrapText="0"/>
    </xf>
    <xf borderId="34" fillId="0" fontId="5" numFmtId="0" xfId="0" applyAlignment="1" applyBorder="1" applyFont="1">
      <alignment shrinkToFit="0" vertical="bottom" wrapText="0"/>
    </xf>
    <xf borderId="43" fillId="0" fontId="33" numFmtId="0" xfId="0" applyAlignment="1" applyBorder="1" applyFont="1">
      <alignment horizontal="right" shrinkToFit="0" vertical="bottom" wrapText="0"/>
    </xf>
    <xf borderId="43" fillId="0" fontId="2" numFmtId="0" xfId="0" applyBorder="1" applyFont="1"/>
    <xf borderId="44" fillId="8" fontId="28" numFmtId="165" xfId="0" applyAlignment="1" applyBorder="1" applyFont="1" applyNumberFormat="1">
      <alignment horizontal="center" shrinkToFit="0" vertical="center" wrapText="0"/>
    </xf>
    <xf borderId="45" fillId="8" fontId="29" numFmtId="0" xfId="0" applyAlignment="1" applyBorder="1" applyFont="1">
      <alignment horizontal="left" shrinkToFit="0" vertical="center" wrapText="0"/>
    </xf>
    <xf borderId="12" fillId="8" fontId="29" numFmtId="0" xfId="0" applyAlignment="1" applyBorder="1" applyFont="1">
      <alignment horizontal="center" shrinkToFit="0" vertical="center" wrapText="0"/>
    </xf>
    <xf borderId="41" fillId="8" fontId="29" numFmtId="0" xfId="0" applyAlignment="1" applyBorder="1" applyFont="1">
      <alignment horizontal="center" shrinkToFit="0" vertical="center" wrapText="0"/>
    </xf>
    <xf borderId="44" fillId="4" fontId="28" numFmtId="165" xfId="0" applyAlignment="1" applyBorder="1" applyFont="1" applyNumberFormat="1">
      <alignment horizontal="center" shrinkToFit="0" vertical="center" wrapText="0"/>
    </xf>
    <xf borderId="45" fillId="4" fontId="29" numFmtId="0" xfId="0" applyAlignment="1" applyBorder="1" applyFont="1">
      <alignment horizontal="left" shrinkToFit="0" vertical="center" wrapText="0"/>
    </xf>
    <xf borderId="12" fillId="4" fontId="29" numFmtId="0" xfId="0" applyAlignment="1" applyBorder="1" applyFont="1">
      <alignment horizontal="center" shrinkToFit="0" vertical="center" wrapText="0"/>
    </xf>
    <xf borderId="12" fillId="4" fontId="29" numFmtId="0" xfId="0" applyAlignment="1" applyBorder="1" applyFont="1">
      <alignment horizontal="center" shrinkToFit="0" vertical="center" wrapText="1"/>
    </xf>
    <xf borderId="41" fillId="4" fontId="29" numFmtId="0" xfId="0" applyAlignment="1" applyBorder="1" applyFont="1">
      <alignment horizontal="center" shrinkToFit="0" vertical="center" wrapText="0"/>
    </xf>
    <xf borderId="43" fillId="0" fontId="26" numFmtId="0" xfId="0" applyAlignment="1" applyBorder="1" applyFont="1">
      <alignment horizontal="left" shrinkToFit="0" vertical="top" wrapText="1"/>
    </xf>
    <xf borderId="43" fillId="0" fontId="27" numFmtId="164" xfId="0" applyAlignment="1" applyBorder="1" applyFont="1" applyNumberFormat="1">
      <alignment horizontal="right" shrinkToFit="0" vertical="top" wrapText="0"/>
    </xf>
    <xf borderId="38" fillId="4" fontId="28" numFmtId="165" xfId="0" applyAlignment="1" applyBorder="1" applyFont="1" applyNumberFormat="1">
      <alignment horizontal="center" shrinkToFit="0" vertical="center" wrapText="0"/>
    </xf>
    <xf borderId="39" fillId="4" fontId="29" numFmtId="0" xfId="0" applyAlignment="1" applyBorder="1" applyFont="1">
      <alignment horizontal="left" shrinkToFit="0" vertical="center" wrapText="0"/>
    </xf>
    <xf borderId="36" fillId="4" fontId="28" numFmtId="165" xfId="0" applyAlignment="1" applyBorder="1" applyFont="1" applyNumberFormat="1">
      <alignment horizontal="center" shrinkToFit="0" vertical="center" wrapText="0"/>
    </xf>
    <xf borderId="37" fillId="4" fontId="29" numFmtId="0" xfId="0" applyAlignment="1" applyBorder="1" applyFont="1">
      <alignment horizontal="left" shrinkToFit="0" vertical="center" wrapText="0"/>
    </xf>
    <xf borderId="38" fillId="3" fontId="28" numFmtId="165" xfId="0" applyAlignment="1" applyBorder="1" applyFont="1" applyNumberFormat="1">
      <alignment horizontal="center" shrinkToFit="0" vertical="center" wrapText="0"/>
    </xf>
    <xf borderId="39" fillId="3" fontId="29" numFmtId="0" xfId="0" applyAlignment="1" applyBorder="1" applyFont="1">
      <alignment horizontal="left" shrinkToFit="0" vertical="center" wrapText="0"/>
    </xf>
    <xf borderId="12" fillId="3" fontId="29" numFmtId="0" xfId="0" applyAlignment="1" applyBorder="1" applyFont="1">
      <alignment horizontal="center" shrinkToFit="0" vertical="center" wrapText="0"/>
    </xf>
    <xf borderId="41" fillId="3" fontId="29" numFmtId="0" xfId="0" applyAlignment="1" applyBorder="1" applyFont="1">
      <alignment horizontal="center" shrinkToFit="0" vertical="center" wrapText="0"/>
    </xf>
    <xf borderId="38" fillId="8" fontId="28" numFmtId="165" xfId="0" applyAlignment="1" applyBorder="1" applyFont="1" applyNumberFormat="1">
      <alignment horizontal="center" shrinkToFit="0" vertical="center" wrapText="0"/>
    </xf>
    <xf borderId="39" fillId="8" fontId="29" numFmtId="0" xfId="0" applyAlignment="1" applyBorder="1" applyFont="1">
      <alignment horizontal="left" shrinkToFit="0" vertical="center" wrapText="0"/>
    </xf>
    <xf borderId="12" fillId="3" fontId="31" numFmtId="0" xfId="0" applyAlignment="1" applyBorder="1" applyFont="1">
      <alignment horizontal="center" shrinkToFit="0" vertical="center" wrapText="0"/>
    </xf>
    <xf borderId="32" fillId="0" fontId="31" numFmtId="0" xfId="0" applyAlignment="1" applyBorder="1" applyFont="1">
      <alignment horizontal="center" shrinkToFit="0" vertical="center" wrapText="0"/>
    </xf>
  </cellXfs>
  <cellStyles count="1">
    <cellStyle xfId="0" name="Normal" builtinId="0"/>
  </cellStyles>
  <dxfs count="1">
    <dxf>
      <font/>
      <fill>
        <patternFill patternType="solid">
          <fgColor rgb="FFFFFFFF"/>
          <bgColor rgb="FFFFFFFF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customschemas.google.com/relationships/workbookmetadata" Target="metadata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1.png"/><Relationship Id="rId2" Type="http://schemas.openxmlformats.org/officeDocument/2006/relationships/image" Target="../media/image12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0.png"/><Relationship Id="rId2" Type="http://schemas.openxmlformats.org/officeDocument/2006/relationships/image" Target="../media/image13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4.png"/><Relationship Id="rId2" Type="http://schemas.openxmlformats.org/officeDocument/2006/relationships/image" Target="../media/image11.png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image" Target="../media/image15.png"/><Relationship Id="rId2" Type="http://schemas.openxmlformats.org/officeDocument/2006/relationships/image" Target="../media/image10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6.png"/><Relationship Id="rId2" Type="http://schemas.openxmlformats.org/officeDocument/2006/relationships/image" Target="../media/image5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8.png"/><Relationship Id="rId2" Type="http://schemas.openxmlformats.org/officeDocument/2006/relationships/image" Target="../media/image3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7.png"/><Relationship Id="rId2" Type="http://schemas.openxmlformats.org/officeDocument/2006/relationships/image" Target="../media/image6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9.png"/><Relationship Id="rId2" Type="http://schemas.openxmlformats.org/officeDocument/2006/relationships/image" Target="../media/image8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4.png"/><Relationship Id="rId2" Type="http://schemas.openxmlformats.org/officeDocument/2006/relationships/image" Target="../media/image7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2.png"/><Relationship Id="rId2" Type="http://schemas.openxmlformats.org/officeDocument/2006/relationships/image" Target="../media/image9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3.png"/><Relationship Id="rId2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30</xdr:col>
      <xdr:colOff>76200</xdr:colOff>
      <xdr:row>0</xdr:row>
      <xdr:rowOff>19050</xdr:rowOff>
    </xdr:from>
    <xdr:ext cx="3762375" cy="15621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1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1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10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1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14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1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15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10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6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5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8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7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6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9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8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4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7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1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9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1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4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5.14"/>
    <col customWidth="1" min="2" max="51" width="4.71"/>
    <col customWidth="1" min="52" max="61" width="9.14"/>
  </cols>
  <sheetData>
    <row r="1" ht="23.25" customHeight="1"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ht="12.75" customHeight="1"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6"/>
    </row>
    <row r="3" ht="12.75" customHeight="1">
      <c r="B3" s="7" t="s">
        <v>0</v>
      </c>
      <c r="C3" s="8"/>
      <c r="D3" s="8"/>
      <c r="E3" s="5"/>
      <c r="F3" s="9" t="s">
        <v>1</v>
      </c>
      <c r="G3" s="2"/>
      <c r="H3" s="2"/>
      <c r="I3" s="5"/>
      <c r="J3" s="5"/>
      <c r="K3" s="10" t="s">
        <v>2</v>
      </c>
      <c r="L3" s="8"/>
      <c r="M3" s="8"/>
      <c r="N3" s="8"/>
      <c r="O3" s="8"/>
      <c r="P3" s="8"/>
      <c r="Q3" s="8"/>
      <c r="R3" s="5"/>
      <c r="S3" s="5"/>
      <c r="T3" s="11" t="s">
        <v>3</v>
      </c>
      <c r="U3" s="8"/>
      <c r="V3" s="8"/>
      <c r="W3" s="8"/>
      <c r="X3" s="8"/>
      <c r="Y3" s="8"/>
      <c r="Z3" s="8"/>
      <c r="AA3" s="8"/>
      <c r="AB3" s="8"/>
      <c r="AC3" s="8"/>
      <c r="AD3" s="8"/>
    </row>
    <row r="4" ht="12.75" customHeight="1">
      <c r="B4" s="12">
        <v>2022.0</v>
      </c>
      <c r="C4" s="13"/>
      <c r="D4" s="14"/>
      <c r="E4" s="5"/>
      <c r="F4" s="15">
        <v>1.0</v>
      </c>
      <c r="G4" s="13"/>
      <c r="H4" s="14"/>
      <c r="I4" s="5"/>
      <c r="J4" s="5"/>
      <c r="K4" s="15">
        <v>2.0</v>
      </c>
      <c r="L4" s="13"/>
      <c r="M4" s="14"/>
      <c r="N4" s="16" t="s">
        <v>4</v>
      </c>
      <c r="O4" s="8"/>
      <c r="P4" s="8"/>
      <c r="Q4" s="8"/>
      <c r="R4" s="5"/>
      <c r="S4" s="5"/>
      <c r="T4" s="17" t="s">
        <v>5</v>
      </c>
      <c r="U4" s="13"/>
      <c r="V4" s="13"/>
      <c r="W4" s="13"/>
      <c r="X4" s="13"/>
      <c r="Y4" s="13"/>
      <c r="Z4" s="13"/>
      <c r="AA4" s="13"/>
      <c r="AB4" s="13"/>
      <c r="AC4" s="13"/>
      <c r="AD4" s="14"/>
    </row>
    <row r="5" ht="12.75" customHeigh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</row>
    <row r="6" ht="12.75" customHeight="1">
      <c r="B6" s="18" t="str">
        <f>IF(T4="","",T4)</f>
        <v>CALENDARIO   KFV  2022</v>
      </c>
    </row>
    <row r="7" ht="42.0" customHeight="1">
      <c r="B7" s="19">
        <f>IF($F$4=1,B4,B4&amp;"-"&amp;B4+1)</f>
        <v>2022</v>
      </c>
      <c r="AA7" s="20"/>
      <c r="AB7" s="20"/>
      <c r="AC7" s="20"/>
      <c r="AD7" s="20"/>
    </row>
    <row r="8" ht="12.75" customHeight="1"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</row>
    <row r="9" ht="12.75" customHeight="1">
      <c r="B9" s="22">
        <f>DATE($B$4,$F$4,1)</f>
        <v>44562</v>
      </c>
      <c r="C9" s="8"/>
      <c r="D9" s="8"/>
      <c r="E9" s="8"/>
      <c r="F9" s="8"/>
      <c r="G9" s="8"/>
      <c r="H9" s="8"/>
      <c r="I9" s="23"/>
      <c r="J9" s="20"/>
      <c r="K9" s="22">
        <f>DATE(YEAR(B9),MONTH(B9)+1,1)</f>
        <v>44593</v>
      </c>
      <c r="L9" s="8"/>
      <c r="M9" s="8"/>
      <c r="N9" s="8"/>
      <c r="O9" s="8"/>
      <c r="P9" s="8"/>
      <c r="Q9" s="8"/>
      <c r="R9" s="23"/>
      <c r="S9" s="20"/>
      <c r="T9" s="22">
        <f>DATE(YEAR(K9),MONTH(K9)+1,1)</f>
        <v>44621</v>
      </c>
      <c r="U9" s="8"/>
      <c r="V9" s="8"/>
      <c r="W9" s="8"/>
      <c r="X9" s="8"/>
      <c r="Y9" s="8"/>
      <c r="Z9" s="8"/>
      <c r="AA9" s="23"/>
      <c r="AB9" s="20"/>
      <c r="AC9" s="22">
        <f>DATE(YEAR(T9),MONTH(T9)+1,1)</f>
        <v>44652</v>
      </c>
      <c r="AD9" s="8"/>
      <c r="AE9" s="8"/>
      <c r="AF9" s="8"/>
      <c r="AG9" s="8"/>
      <c r="AH9" s="8"/>
      <c r="AI9" s="8"/>
      <c r="AJ9" s="23"/>
      <c r="AM9" s="24"/>
      <c r="AN9" s="20"/>
      <c r="AO9" s="25" t="s">
        <v>6</v>
      </c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7"/>
      <c r="BB9" s="28"/>
    </row>
    <row r="10" ht="12.75" customHeight="1">
      <c r="B10" s="29" t="str">
        <f t="array" ref="B10">INDEX({"do";"lu";"ma";"mi";"ju";"vi";"sa"},1+MOD($K$4+1-2,7))</f>
        <v>lu</v>
      </c>
      <c r="C10" s="30" t="str">
        <f t="array" ref="C10">INDEX({"do";"lu";"ma";"mi";"ju";"vi";"sa"},1+MOD($K$4+2-2,7))</f>
        <v>ma</v>
      </c>
      <c r="D10" s="30" t="str">
        <f t="array" ref="D10">INDEX({"do";"lu";"ma";"mi";"ju";"vi";"sa"},1+MOD($K$4+3-2,7))</f>
        <v>mi</v>
      </c>
      <c r="E10" s="30" t="str">
        <f t="array" ref="E10">INDEX({"do";"lu";"ma";"mi";"ju";"vi";"sa"},1+MOD($K$4+4-2,7))</f>
        <v>ju</v>
      </c>
      <c r="F10" s="30" t="str">
        <f t="array" ref="F10">INDEX({"do";"lu";"ma";"mi";"ju";"vi";"sa"},1+MOD($K$4+5-2,7))</f>
        <v>vi</v>
      </c>
      <c r="G10" s="30" t="str">
        <f t="array" ref="G10">INDEX({"do";"lu";"ma";"mi";"ju";"vi";"sa"},1+MOD($K$4+6-2,7))</f>
        <v>sa</v>
      </c>
      <c r="H10" s="31" t="str">
        <f t="array" ref="H10">INDEX({"do";"lu";"ma";"mi";"ju";"vi";"sa"},1+MOD($K$4+7-2,7))</f>
        <v>do</v>
      </c>
      <c r="I10" s="32"/>
      <c r="J10" s="20"/>
      <c r="K10" s="29" t="str">
        <f>$B$10</f>
        <v>lu</v>
      </c>
      <c r="L10" s="30" t="str">
        <f>$C$10</f>
        <v>ma</v>
      </c>
      <c r="M10" s="30" t="str">
        <f>$D$10</f>
        <v>mi</v>
      </c>
      <c r="N10" s="30" t="str">
        <f>$E$10</f>
        <v>ju</v>
      </c>
      <c r="O10" s="30" t="str">
        <f>$F$10</f>
        <v>vi</v>
      </c>
      <c r="P10" s="30" t="str">
        <f>$G$10</f>
        <v>sa</v>
      </c>
      <c r="Q10" s="31" t="str">
        <f>$H$10</f>
        <v>do</v>
      </c>
      <c r="R10" s="32"/>
      <c r="S10" s="20"/>
      <c r="T10" s="29" t="str">
        <f>$B$10</f>
        <v>lu</v>
      </c>
      <c r="U10" s="30" t="str">
        <f>$C$10</f>
        <v>ma</v>
      </c>
      <c r="V10" s="30" t="str">
        <f>$D$10</f>
        <v>mi</v>
      </c>
      <c r="W10" s="30" t="str">
        <f>$E$10</f>
        <v>ju</v>
      </c>
      <c r="X10" s="30" t="str">
        <f>$F$10</f>
        <v>vi</v>
      </c>
      <c r="Y10" s="30" t="str">
        <f>$G$10</f>
        <v>sa</v>
      </c>
      <c r="Z10" s="31" t="str">
        <f>$H$10</f>
        <v>do</v>
      </c>
      <c r="AA10" s="32"/>
      <c r="AB10" s="20"/>
      <c r="AC10" s="29" t="str">
        <f>$B$10</f>
        <v>lu</v>
      </c>
      <c r="AD10" s="30" t="str">
        <f>$C$10</f>
        <v>ma</v>
      </c>
      <c r="AE10" s="30" t="str">
        <f>$D$10</f>
        <v>mi</v>
      </c>
      <c r="AF10" s="30" t="str">
        <f>$E$10</f>
        <v>ju</v>
      </c>
      <c r="AG10" s="30" t="str">
        <f>$F$10</f>
        <v>vi</v>
      </c>
      <c r="AH10" s="30" t="str">
        <f>$G$10</f>
        <v>sa</v>
      </c>
      <c r="AI10" s="31" t="str">
        <f>$H$10</f>
        <v>do</v>
      </c>
      <c r="AJ10" s="32"/>
      <c r="AN10" s="20"/>
      <c r="AO10" s="20"/>
      <c r="AP10" s="20"/>
      <c r="AQ10" s="20"/>
      <c r="AR10" s="20"/>
      <c r="AS10" s="20"/>
    </row>
    <row r="11" ht="12.75" customHeight="1">
      <c r="B11" s="33" t="str">
        <f t="shared" ref="B11:H11" si="1">IF(MONTH($B$9)&lt;&gt;MONTH($B$9-(WEEKDAY($B$9,1)-($K$4-1))-IF((WEEKDAY($B$9,1)-($K$4-1))&lt;=0,7,0)+(ROW(B11)-ROW($B$11))*7+(COLUMN(B11)-COLUMN($B$11)+1)),"",$B$9-(WEEKDAY($B$9,1)-($K$4-1))-IF((WEEKDAY($B$9,1)-($K$4-1))&lt;=0,7,0)+(ROW(B11)-ROW($B$11))*7+(COLUMN(B11)-COLUMN($B$11)+1))</f>
        <v/>
      </c>
      <c r="C11" s="34" t="str">
        <f t="shared" si="1"/>
        <v/>
      </c>
      <c r="D11" s="34" t="str">
        <f t="shared" si="1"/>
        <v/>
      </c>
      <c r="E11" s="35" t="str">
        <f t="shared" si="1"/>
        <v/>
      </c>
      <c r="F11" s="35" t="str">
        <f t="shared" si="1"/>
        <v/>
      </c>
      <c r="G11" s="33">
        <f t="shared" si="1"/>
        <v>44562</v>
      </c>
      <c r="H11" s="36">
        <f t="shared" si="1"/>
        <v>44563</v>
      </c>
      <c r="I11" s="32">
        <v>4.0</v>
      </c>
      <c r="J11" s="20"/>
      <c r="K11" s="35" t="str">
        <f t="shared" ref="K11:Q11" si="2">IF(MONTH($K$9)&lt;&gt;MONTH($K$9-(WEEKDAY($K$9,1)-($K$4-1))-IF((WEEKDAY($K$9,1)-($K$4-1))&lt;=0,7,0)+(ROW(K11)-ROW($K$11))*7+(COLUMN(K11)-COLUMN($K$11)+1)),"",$K$9-(WEEKDAY($K$9,1)-($K$4-1))-IF((WEEKDAY($K$9,1)-($K$4-1))&lt;=0,7,0)+(ROW(K11)-ROW($K$11))*7+(COLUMN(K11)-COLUMN($K$11)+1))</f>
        <v/>
      </c>
      <c r="L11" s="35">
        <f t="shared" si="2"/>
        <v>44593</v>
      </c>
      <c r="M11" s="35">
        <f t="shared" si="2"/>
        <v>44594</v>
      </c>
      <c r="N11" s="35">
        <f t="shared" si="2"/>
        <v>44595</v>
      </c>
      <c r="O11" s="35">
        <f t="shared" si="2"/>
        <v>44596</v>
      </c>
      <c r="P11" s="37">
        <f t="shared" si="2"/>
        <v>44597</v>
      </c>
      <c r="Q11" s="37">
        <f t="shared" si="2"/>
        <v>44598</v>
      </c>
      <c r="R11" s="32">
        <v>1.0</v>
      </c>
      <c r="S11" s="20"/>
      <c r="T11" s="35" t="str">
        <f t="shared" ref="T11:Z11" si="3">IF(MONTH($T$9)&lt;&gt;MONTH($T$9-(WEEKDAY($T$9,1)-($K$4-1))-IF((WEEKDAY($T$9,1)-($K$4-1))&lt;=0,7,0)+(ROW(T11)-ROW($T$11))*7+(COLUMN(T11)-COLUMN($T$11)+1)),"",$T$9-(WEEKDAY($T$9,1)-($K$4-1))-IF((WEEKDAY($T$9,1)-($K$4-1))&lt;=0,7,0)+(ROW(T11)-ROW($T$11))*7+(COLUMN(T11)-COLUMN($T$11)+1))</f>
        <v/>
      </c>
      <c r="U11" s="35">
        <f t="shared" si="3"/>
        <v>44621</v>
      </c>
      <c r="V11" s="35">
        <f t="shared" si="3"/>
        <v>44622</v>
      </c>
      <c r="W11" s="35">
        <f t="shared" si="3"/>
        <v>44623</v>
      </c>
      <c r="X11" s="35">
        <f t="shared" si="3"/>
        <v>44624</v>
      </c>
      <c r="Y11" s="37">
        <f t="shared" si="3"/>
        <v>44625</v>
      </c>
      <c r="Z11" s="37">
        <f t="shared" si="3"/>
        <v>44626</v>
      </c>
      <c r="AA11" s="32">
        <v>1.0</v>
      </c>
      <c r="AB11" s="20"/>
      <c r="AC11" s="35" t="str">
        <f t="shared" ref="AC11:AI11" si="4">IF(MONTH($AC$9)&lt;&gt;MONTH($AC$9-(WEEKDAY($AC$9,1)-($K$4-1))-IF((WEEKDAY($AC$9,1)-($K$4-1))&lt;=0,7,0)+(ROW(AC11)-ROW($AC$11))*7+(COLUMN(AC11)-COLUMN($AC$11)+1)),"",$AC$9-(WEEKDAY($AC$9,1)-($K$4-1))-IF((WEEKDAY($AC$9,1)-($K$4-1))&lt;=0,7,0)+(ROW(AC11)-ROW($AC$11))*7+(COLUMN(AC11)-COLUMN($AC$11)+1))</f>
        <v/>
      </c>
      <c r="AD11" s="35" t="str">
        <f t="shared" si="4"/>
        <v/>
      </c>
      <c r="AE11" s="35" t="str">
        <f t="shared" si="4"/>
        <v/>
      </c>
      <c r="AF11" s="33" t="str">
        <f t="shared" si="4"/>
        <v/>
      </c>
      <c r="AG11" s="38">
        <f t="shared" si="4"/>
        <v>44652</v>
      </c>
      <c r="AH11" s="38">
        <f t="shared" si="4"/>
        <v>44653</v>
      </c>
      <c r="AI11" s="38">
        <f t="shared" si="4"/>
        <v>44654</v>
      </c>
      <c r="AJ11" s="32">
        <v>5.0</v>
      </c>
      <c r="AM11" s="24"/>
      <c r="AN11" s="20"/>
      <c r="AO11" s="25" t="s">
        <v>7</v>
      </c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7"/>
      <c r="BB11" s="28"/>
    </row>
    <row r="12" ht="12.75" customHeight="1">
      <c r="B12" s="34">
        <f t="shared" ref="B12:H12" si="5">IF(MONTH($B$9)&lt;&gt;MONTH($B$9-(WEEKDAY($B$9,1)-($K$4-1))-IF((WEEKDAY($B$9,1)-($K$4-1))&lt;=0,7,0)+(ROW(B12)-ROW($B$11))*7+(COLUMN(B12)-COLUMN($B$11)+1)),"",$B$9-(WEEKDAY($B$9,1)-($K$4-1))-IF((WEEKDAY($B$9,1)-($K$4-1))&lt;=0,7,0)+(ROW(B12)-ROW($B$11))*7+(COLUMN(B12)-COLUMN($B$11)+1))</f>
        <v>44564</v>
      </c>
      <c r="C12" s="35">
        <f t="shared" si="5"/>
        <v>44565</v>
      </c>
      <c r="D12" s="39">
        <f t="shared" si="5"/>
        <v>44566</v>
      </c>
      <c r="E12" s="33">
        <f t="shared" si="5"/>
        <v>44567</v>
      </c>
      <c r="F12" s="35">
        <f t="shared" si="5"/>
        <v>44568</v>
      </c>
      <c r="G12" s="37">
        <f t="shared" si="5"/>
        <v>44569</v>
      </c>
      <c r="H12" s="36">
        <f t="shared" si="5"/>
        <v>44570</v>
      </c>
      <c r="I12" s="32">
        <v>5.0</v>
      </c>
      <c r="J12" s="20"/>
      <c r="K12" s="35">
        <f t="shared" ref="K12:Q12" si="6">IF(MONTH($K$9)&lt;&gt;MONTH($K$9-(WEEKDAY($K$9,1)-($K$4-1))-IF((WEEKDAY($K$9,1)-($K$4-1))&lt;=0,7,0)+(ROW(K12)-ROW($K$11))*7+(COLUMN(K12)-COLUMN($K$11)+1)),"",$K$9-(WEEKDAY($K$9,1)-($K$4-1))-IF((WEEKDAY($K$9,1)-($K$4-1))&lt;=0,7,0)+(ROW(K12)-ROW($K$11))*7+(COLUMN(K12)-COLUMN($K$11)+1))</f>
        <v>44599</v>
      </c>
      <c r="L12" s="35">
        <f t="shared" si="6"/>
        <v>44600</v>
      </c>
      <c r="M12" s="35">
        <f t="shared" si="6"/>
        <v>44601</v>
      </c>
      <c r="N12" s="35">
        <f t="shared" si="6"/>
        <v>44602</v>
      </c>
      <c r="O12" s="35">
        <f t="shared" si="6"/>
        <v>44603</v>
      </c>
      <c r="P12" s="37">
        <f t="shared" si="6"/>
        <v>44604</v>
      </c>
      <c r="Q12" s="37">
        <f t="shared" si="6"/>
        <v>44605</v>
      </c>
      <c r="R12" s="32">
        <v>5.0</v>
      </c>
      <c r="S12" s="20"/>
      <c r="T12" s="35">
        <f t="shared" ref="T12:Z12" si="7">IF(MONTH($T$9)&lt;&gt;MONTH($T$9-(WEEKDAY($T$9,1)-($K$4-1))-IF((WEEKDAY($T$9,1)-($K$4-1))&lt;=0,7,0)+(ROW(T12)-ROW($T$11))*7+(COLUMN(T12)-COLUMN($T$11)+1)),"",$T$9-(WEEKDAY($T$9,1)-($K$4-1))-IF((WEEKDAY($T$9,1)-($K$4-1))&lt;=0,7,0)+(ROW(T12)-ROW($T$11))*7+(COLUMN(T12)-COLUMN($T$11)+1))</f>
        <v>44627</v>
      </c>
      <c r="U12" s="35">
        <f t="shared" si="7"/>
        <v>44628</v>
      </c>
      <c r="V12" s="35">
        <f t="shared" si="7"/>
        <v>44629</v>
      </c>
      <c r="W12" s="35">
        <f t="shared" si="7"/>
        <v>44630</v>
      </c>
      <c r="X12" s="35">
        <f t="shared" si="7"/>
        <v>44631</v>
      </c>
      <c r="Y12" s="37">
        <f t="shared" si="7"/>
        <v>44632</v>
      </c>
      <c r="Z12" s="37">
        <f t="shared" si="7"/>
        <v>44633</v>
      </c>
      <c r="AA12" s="32">
        <v>5.0</v>
      </c>
      <c r="AB12" s="20"/>
      <c r="AC12" s="39">
        <f t="shared" ref="AC12:AI12" si="8">IF(MONTH($AC$9)&lt;&gt;MONTH($AC$9-(WEEKDAY($AC$9,1)-($K$4-1))-IF((WEEKDAY($AC$9,1)-($K$4-1))&lt;=0,7,0)+(ROW(AC12)-ROW($AC$11))*7+(COLUMN(AC12)-COLUMN($AC$11)+1)),"",$AC$9-(WEEKDAY($AC$9,1)-($K$4-1))-IF((WEEKDAY($AC$9,1)-($K$4-1))&lt;=0,7,0)+(ROW(AC12)-ROW($AC$11))*7+(COLUMN(AC12)-COLUMN($AC$11)+1))</f>
        <v>44655</v>
      </c>
      <c r="AD12" s="35">
        <f t="shared" si="8"/>
        <v>44656</v>
      </c>
      <c r="AE12" s="35">
        <f t="shared" si="8"/>
        <v>44657</v>
      </c>
      <c r="AF12" s="34">
        <f t="shared" si="8"/>
        <v>44658</v>
      </c>
      <c r="AG12" s="34">
        <f t="shared" si="8"/>
        <v>44659</v>
      </c>
      <c r="AH12" s="37">
        <f t="shared" si="8"/>
        <v>44660</v>
      </c>
      <c r="AI12" s="40">
        <f t="shared" si="8"/>
        <v>44661</v>
      </c>
      <c r="AJ12" s="32">
        <v>5.0</v>
      </c>
      <c r="AO12" s="41"/>
      <c r="AP12" s="41"/>
      <c r="AQ12" s="41"/>
      <c r="AR12" s="41"/>
      <c r="AS12" s="41"/>
      <c r="AT12" s="41"/>
      <c r="AU12" s="41"/>
      <c r="AV12" s="41"/>
      <c r="AW12" s="41"/>
      <c r="AX12" s="41"/>
    </row>
    <row r="13" ht="12.75" customHeight="1">
      <c r="B13" s="35">
        <f t="shared" ref="B13:H13" si="9">IF(MONTH($B$9)&lt;&gt;MONTH($B$9-(WEEKDAY($B$9,1)-($K$4-1))-IF((WEEKDAY($B$9,1)-($K$4-1))&lt;=0,7,0)+(ROW(B13)-ROW($B$11))*7+(COLUMN(B13)-COLUMN($B$11)+1)),"",$B$9-(WEEKDAY($B$9,1)-($K$4-1))-IF((WEEKDAY($B$9,1)-($K$4-1))&lt;=0,7,0)+(ROW(B13)-ROW($B$11))*7+(COLUMN(B13)-COLUMN($B$11)+1))</f>
        <v>44571</v>
      </c>
      <c r="C13" s="35">
        <f t="shared" si="9"/>
        <v>44572</v>
      </c>
      <c r="D13" s="35">
        <f t="shared" si="9"/>
        <v>44573</v>
      </c>
      <c r="E13" s="35">
        <f t="shared" si="9"/>
        <v>44574</v>
      </c>
      <c r="F13" s="35">
        <f t="shared" si="9"/>
        <v>44575</v>
      </c>
      <c r="G13" s="37">
        <f t="shared" si="9"/>
        <v>44576</v>
      </c>
      <c r="H13" s="36">
        <f t="shared" si="9"/>
        <v>44577</v>
      </c>
      <c r="I13" s="32">
        <v>5.0</v>
      </c>
      <c r="J13" s="20"/>
      <c r="K13" s="35">
        <f t="shared" ref="K13:Q13" si="10">IF(MONTH($K$9)&lt;&gt;MONTH($K$9-(WEEKDAY($K$9,1)-($K$4-1))-IF((WEEKDAY($K$9,1)-($K$4-1))&lt;=0,7,0)+(ROW(K13)-ROW($K$11))*7+(COLUMN(K13)-COLUMN($K$11)+1)),"",$K$9-(WEEKDAY($K$9,1)-($K$4-1))-IF((WEEKDAY($K$9,1)-($K$4-1))&lt;=0,7,0)+(ROW(K13)-ROW($K$11))*7+(COLUMN(K13)-COLUMN($K$11)+1))</f>
        <v>44606</v>
      </c>
      <c r="L13" s="35">
        <f t="shared" si="10"/>
        <v>44607</v>
      </c>
      <c r="M13" s="35">
        <f t="shared" si="10"/>
        <v>44608</v>
      </c>
      <c r="N13" s="35">
        <f t="shared" si="10"/>
        <v>44609</v>
      </c>
      <c r="O13" s="35">
        <f t="shared" si="10"/>
        <v>44610</v>
      </c>
      <c r="P13" s="37">
        <f t="shared" si="10"/>
        <v>44611</v>
      </c>
      <c r="Q13" s="40">
        <f t="shared" si="10"/>
        <v>44612</v>
      </c>
      <c r="R13" s="32">
        <v>5.0</v>
      </c>
      <c r="S13" s="20"/>
      <c r="T13" s="35">
        <f t="shared" ref="T13:Z13" si="11">IF(MONTH($T$9)&lt;&gt;MONTH($T$9-(WEEKDAY($T$9,1)-($K$4-1))-IF((WEEKDAY($T$9,1)-($K$4-1))&lt;=0,7,0)+(ROW(T13)-ROW($T$11))*7+(COLUMN(T13)-COLUMN($T$11)+1)),"",$T$9-(WEEKDAY($T$9,1)-($K$4-1))-IF((WEEKDAY($T$9,1)-($K$4-1))&lt;=0,7,0)+(ROW(T13)-ROW($T$11))*7+(COLUMN(T13)-COLUMN($T$11)+1))</f>
        <v>44634</v>
      </c>
      <c r="U13" s="34">
        <f t="shared" si="11"/>
        <v>44635</v>
      </c>
      <c r="V13" s="34">
        <f t="shared" si="11"/>
        <v>44636</v>
      </c>
      <c r="W13" s="35">
        <f t="shared" si="11"/>
        <v>44637</v>
      </c>
      <c r="X13" s="39">
        <f t="shared" si="11"/>
        <v>44638</v>
      </c>
      <c r="Y13" s="33">
        <f t="shared" si="11"/>
        <v>44639</v>
      </c>
      <c r="Z13" s="37">
        <f t="shared" si="11"/>
        <v>44640</v>
      </c>
      <c r="AA13" s="32">
        <v>5.0</v>
      </c>
      <c r="AB13" s="20"/>
      <c r="AC13" s="39">
        <f t="shared" ref="AC13:AI13" si="12">IF(MONTH($AC$9)&lt;&gt;MONTH($AC$9-(WEEKDAY($AC$9,1)-($K$4-1))-IF((WEEKDAY($AC$9,1)-($K$4-1))&lt;=0,7,0)+(ROW(AC13)-ROW($AC$11))*7+(COLUMN(AC13)-COLUMN($AC$11)+1)),"",$AC$9-(WEEKDAY($AC$9,1)-($K$4-1))-IF((WEEKDAY($AC$9,1)-($K$4-1))&lt;=0,7,0)+(ROW(AC13)-ROW($AC$11))*7+(COLUMN(AC13)-COLUMN($AC$11)+1))</f>
        <v>44662</v>
      </c>
      <c r="AD13" s="35">
        <f t="shared" si="12"/>
        <v>44663</v>
      </c>
      <c r="AE13" s="35">
        <f t="shared" si="12"/>
        <v>44664</v>
      </c>
      <c r="AF13" s="34">
        <f t="shared" si="12"/>
        <v>44665</v>
      </c>
      <c r="AG13" s="33">
        <f t="shared" si="12"/>
        <v>44666</v>
      </c>
      <c r="AH13" s="37">
        <f t="shared" si="12"/>
        <v>44667</v>
      </c>
      <c r="AI13" s="42">
        <f t="shared" si="12"/>
        <v>44668</v>
      </c>
      <c r="AJ13" s="32">
        <v>3.0</v>
      </c>
      <c r="AM13" s="24"/>
      <c r="AO13" s="25" t="s">
        <v>8</v>
      </c>
      <c r="AP13" s="26"/>
      <c r="AQ13" s="26"/>
      <c r="AR13" s="26"/>
      <c r="AS13" s="26"/>
      <c r="AT13" s="26"/>
      <c r="AU13" s="26"/>
      <c r="AV13" s="26"/>
      <c r="AW13" s="26"/>
      <c r="AX13" s="27"/>
      <c r="AY13" s="28"/>
    </row>
    <row r="14" ht="12.75" customHeight="1">
      <c r="B14" s="35">
        <f t="shared" ref="B14:H14" si="13">IF(MONTH($B$9)&lt;&gt;MONTH($B$9-(WEEKDAY($B$9,1)-($K$4-1))-IF((WEEKDAY($B$9,1)-($K$4-1))&lt;=0,7,0)+(ROW(B14)-ROW($B$11))*7+(COLUMN(B14)-COLUMN($B$11)+1)),"",$B$9-(WEEKDAY($B$9,1)-($K$4-1))-IF((WEEKDAY($B$9,1)-($K$4-1))&lt;=0,7,0)+(ROW(B14)-ROW($B$11))*7+(COLUMN(B14)-COLUMN($B$11)+1))</f>
        <v>44578</v>
      </c>
      <c r="C14" s="35">
        <f t="shared" si="13"/>
        <v>44579</v>
      </c>
      <c r="D14" s="35">
        <f t="shared" si="13"/>
        <v>44580</v>
      </c>
      <c r="E14" s="35">
        <f t="shared" si="13"/>
        <v>44581</v>
      </c>
      <c r="F14" s="35">
        <f t="shared" si="13"/>
        <v>44582</v>
      </c>
      <c r="G14" s="40">
        <f t="shared" si="13"/>
        <v>44583</v>
      </c>
      <c r="H14" s="36">
        <f t="shared" si="13"/>
        <v>44584</v>
      </c>
      <c r="I14" s="32">
        <v>5.0</v>
      </c>
      <c r="J14" s="20"/>
      <c r="K14" s="35">
        <f t="shared" ref="K14:Q14" si="14">IF(MONTH($K$9)&lt;&gt;MONTH($K$9-(WEEKDAY($K$9,1)-($K$4-1))-IF((WEEKDAY($K$9,1)-($K$4-1))&lt;=0,7,0)+(ROW(K14)-ROW($K$11))*7+(COLUMN(K14)-COLUMN($K$11)+1)),"",$K$9-(WEEKDAY($K$9,1)-($K$4-1))-IF((WEEKDAY($K$9,1)-($K$4-1))&lt;=0,7,0)+(ROW(K14)-ROW($K$11))*7+(COLUMN(K14)-COLUMN($K$11)+1))</f>
        <v>44613</v>
      </c>
      <c r="L14" s="35">
        <f t="shared" si="14"/>
        <v>44614</v>
      </c>
      <c r="M14" s="35">
        <f t="shared" si="14"/>
        <v>44615</v>
      </c>
      <c r="N14" s="35">
        <f t="shared" si="14"/>
        <v>44616</v>
      </c>
      <c r="O14" s="35">
        <f t="shared" si="14"/>
        <v>44617</v>
      </c>
      <c r="P14" s="37">
        <f t="shared" si="14"/>
        <v>44618</v>
      </c>
      <c r="Q14" s="38">
        <f t="shared" si="14"/>
        <v>44619</v>
      </c>
      <c r="R14" s="32">
        <v>5.0</v>
      </c>
      <c r="S14" s="20"/>
      <c r="T14" s="34">
        <f t="shared" ref="T14:Z14" si="15">IF(MONTH($T$9)&lt;&gt;MONTH($T$9-(WEEKDAY($T$9,1)-($K$4-1))-IF((WEEKDAY($T$9,1)-($K$4-1))&lt;=0,7,0)+(ROW(T14)-ROW($T$11))*7+(COLUMN(T14)-COLUMN($T$11)+1)),"",$T$9-(WEEKDAY($T$9,1)-($K$4-1))-IF((WEEKDAY($T$9,1)-($K$4-1))&lt;=0,7,0)+(ROW(T14)-ROW($T$11))*7+(COLUMN(T14)-COLUMN($T$11)+1))</f>
        <v>44641</v>
      </c>
      <c r="U14" s="34">
        <f t="shared" si="15"/>
        <v>44642</v>
      </c>
      <c r="V14" s="35">
        <f t="shared" si="15"/>
        <v>44643</v>
      </c>
      <c r="W14" s="34">
        <f t="shared" si="15"/>
        <v>44644</v>
      </c>
      <c r="X14" s="34">
        <f t="shared" si="15"/>
        <v>44645</v>
      </c>
      <c r="Y14" s="40">
        <f t="shared" si="15"/>
        <v>44646</v>
      </c>
      <c r="Z14" s="42">
        <f t="shared" si="15"/>
        <v>44647</v>
      </c>
      <c r="AA14" s="32">
        <v>4.0</v>
      </c>
      <c r="AB14" s="20"/>
      <c r="AC14" s="33">
        <f t="shared" ref="AC14:AI14" si="16">IF(MONTH($AC$9)&lt;&gt;MONTH($AC$9-(WEEKDAY($AC$9,1)-($K$4-1))-IF((WEEKDAY($AC$9,1)-($K$4-1))&lt;=0,7,0)+(ROW(AC14)-ROW($AC$11))*7+(COLUMN(AC14)-COLUMN($AC$11)+1)),"",$AC$9-(WEEKDAY($AC$9,1)-($K$4-1))-IF((WEEKDAY($AC$9,1)-($K$4-1))&lt;=0,7,0)+(ROW(AC14)-ROW($AC$11))*7+(COLUMN(AC14)-COLUMN($AC$11)+1))</f>
        <v>44669</v>
      </c>
      <c r="AD14" s="35">
        <f t="shared" si="16"/>
        <v>44670</v>
      </c>
      <c r="AE14" s="35">
        <f t="shared" si="16"/>
        <v>44671</v>
      </c>
      <c r="AF14" s="35">
        <f t="shared" si="16"/>
        <v>44672</v>
      </c>
      <c r="AG14" s="35">
        <f t="shared" si="16"/>
        <v>44673</v>
      </c>
      <c r="AH14" s="37">
        <f t="shared" si="16"/>
        <v>44674</v>
      </c>
      <c r="AI14" s="37">
        <f t="shared" si="16"/>
        <v>44675</v>
      </c>
      <c r="AJ14" s="32">
        <v>4.0</v>
      </c>
    </row>
    <row r="15" ht="12.75" customHeight="1">
      <c r="B15" s="35">
        <f t="shared" ref="B15:H15" si="17">IF(MONTH($B$9)&lt;&gt;MONTH($B$9-(WEEKDAY($B$9,1)-($K$4-1))-IF((WEEKDAY($B$9,1)-($K$4-1))&lt;=0,7,0)+(ROW(B15)-ROW($B$11))*7+(COLUMN(B15)-COLUMN($B$11)+1)),"",$B$9-(WEEKDAY($B$9,1)-($K$4-1))-IF((WEEKDAY($B$9,1)-($K$4-1))&lt;=0,7,0)+(ROW(B15)-ROW($B$11))*7+(COLUMN(B15)-COLUMN($B$11)+1))</f>
        <v>44585</v>
      </c>
      <c r="C15" s="35">
        <f t="shared" si="17"/>
        <v>44586</v>
      </c>
      <c r="D15" s="35">
        <f t="shared" si="17"/>
        <v>44587</v>
      </c>
      <c r="E15" s="35">
        <f t="shared" si="17"/>
        <v>44588</v>
      </c>
      <c r="F15" s="35">
        <f t="shared" si="17"/>
        <v>44589</v>
      </c>
      <c r="G15" s="37">
        <f t="shared" si="17"/>
        <v>44590</v>
      </c>
      <c r="H15" s="43">
        <f t="shared" si="17"/>
        <v>44591</v>
      </c>
      <c r="I15" s="32">
        <v>4.0</v>
      </c>
      <c r="J15" s="20"/>
      <c r="K15" s="35">
        <f t="shared" ref="K15:Q15" si="18">IF(MONTH($K$9)&lt;&gt;MONTH($K$9-(WEEKDAY($K$9,1)-($K$4-1))-IF((WEEKDAY($K$9,1)-($K$4-1))&lt;=0,7,0)+(ROW(K15)-ROW($K$11))*7+(COLUMN(K15)-COLUMN($K$11)+1)),"",$K$9-(WEEKDAY($K$9,1)-($K$4-1))-IF((WEEKDAY($K$9,1)-($K$4-1))&lt;=0,7,0)+(ROW(K15)-ROW($K$11))*7+(COLUMN(K15)-COLUMN($K$11)+1))</f>
        <v>44620</v>
      </c>
      <c r="L15" s="35" t="str">
        <f t="shared" si="18"/>
        <v/>
      </c>
      <c r="M15" s="35" t="str">
        <f t="shared" si="18"/>
        <v/>
      </c>
      <c r="N15" s="35" t="str">
        <f t="shared" si="18"/>
        <v/>
      </c>
      <c r="O15" s="35" t="str">
        <f t="shared" si="18"/>
        <v/>
      </c>
      <c r="P15" s="37" t="str">
        <f t="shared" si="18"/>
        <v/>
      </c>
      <c r="Q15" s="35" t="str">
        <f t="shared" si="18"/>
        <v/>
      </c>
      <c r="R15" s="32">
        <v>3.0</v>
      </c>
      <c r="S15" s="20"/>
      <c r="T15" s="34">
        <f t="shared" ref="T15:Z15" si="19">IF(MONTH($T$9)&lt;&gt;MONTH($T$9-(WEEKDAY($T$9,1)-($K$4-1))-IF((WEEKDAY($T$9,1)-($K$4-1))&lt;=0,7,0)+(ROW(T15)-ROW($T$11))*7+(COLUMN(T15)-COLUMN($T$11)+1)),"",$T$9-(WEEKDAY($T$9,1)-($K$4-1))-IF((WEEKDAY($T$9,1)-($K$4-1))&lt;=0,7,0)+(ROW(T15)-ROW($T$11))*7+(COLUMN(T15)-COLUMN($T$11)+1))</f>
        <v>44648</v>
      </c>
      <c r="U15" s="35">
        <f t="shared" si="19"/>
        <v>44649</v>
      </c>
      <c r="V15" s="35">
        <f t="shared" si="19"/>
        <v>44650</v>
      </c>
      <c r="W15" s="34">
        <f t="shared" si="19"/>
        <v>44651</v>
      </c>
      <c r="X15" s="34" t="str">
        <f t="shared" si="19"/>
        <v/>
      </c>
      <c r="Y15" s="40" t="str">
        <f t="shared" si="19"/>
        <v/>
      </c>
      <c r="Z15" s="37" t="str">
        <f t="shared" si="19"/>
        <v/>
      </c>
      <c r="AA15" s="32">
        <v>5.0</v>
      </c>
      <c r="AB15" s="20"/>
      <c r="AC15" s="33">
        <f t="shared" ref="AC15:AI15" si="20">IF(MONTH($AC$9)&lt;&gt;MONTH($AC$9-(WEEKDAY($AC$9,1)-($K$4-1))-IF((WEEKDAY($AC$9,1)-($K$4-1))&lt;=0,7,0)+(ROW(AC15)-ROW($AC$11))*7+(COLUMN(AC15)-COLUMN($AC$11)+1)),"",$AC$9-(WEEKDAY($AC$9,1)-($K$4-1))-IF((WEEKDAY($AC$9,1)-($K$4-1))&lt;=0,7,0)+(ROW(AC15)-ROW($AC$11))*7+(COLUMN(AC15)-COLUMN($AC$11)+1))</f>
        <v>44676</v>
      </c>
      <c r="AD15" s="35">
        <f t="shared" si="20"/>
        <v>44677</v>
      </c>
      <c r="AE15" s="35">
        <f t="shared" si="20"/>
        <v>44678</v>
      </c>
      <c r="AF15" s="35">
        <f t="shared" si="20"/>
        <v>44679</v>
      </c>
      <c r="AG15" s="35">
        <f t="shared" si="20"/>
        <v>44680</v>
      </c>
      <c r="AH15" s="37">
        <f t="shared" si="20"/>
        <v>44681</v>
      </c>
      <c r="AI15" s="37" t="str">
        <f t="shared" si="20"/>
        <v/>
      </c>
      <c r="AJ15" s="32">
        <v>1.0</v>
      </c>
      <c r="AM15" s="24"/>
      <c r="AN15" s="20"/>
      <c r="AO15" s="44" t="s">
        <v>9</v>
      </c>
      <c r="AP15" s="26"/>
      <c r="AQ15" s="26"/>
      <c r="AR15" s="26"/>
      <c r="AS15" s="26"/>
      <c r="AT15" s="26"/>
      <c r="AU15" s="26"/>
      <c r="AV15" s="26"/>
      <c r="AW15" s="26"/>
      <c r="AX15" s="27"/>
    </row>
    <row r="16" ht="12.75" customHeight="1">
      <c r="B16" s="35">
        <f t="shared" ref="B16:H16" si="21">IF(MONTH($B$9)&lt;&gt;MONTH($B$9-(WEEKDAY($B$9,1)-($K$4-1))-IF((WEEKDAY($B$9,1)-($K$4-1))&lt;=0,7,0)+(ROW(B16)-ROW($B$11))*7+(COLUMN(B16)-COLUMN($B$11)+1)),"",$B$9-(WEEKDAY($B$9,1)-($K$4-1))-IF((WEEKDAY($B$9,1)-($K$4-1))&lt;=0,7,0)+(ROW(B16)-ROW($B$11))*7+(COLUMN(B16)-COLUMN($B$11)+1))</f>
        <v>44592</v>
      </c>
      <c r="C16" s="35" t="str">
        <f t="shared" si="21"/>
        <v/>
      </c>
      <c r="D16" s="35" t="str">
        <f t="shared" si="21"/>
        <v/>
      </c>
      <c r="E16" s="35" t="str">
        <f t="shared" si="21"/>
        <v/>
      </c>
      <c r="F16" s="35" t="str">
        <f t="shared" si="21"/>
        <v/>
      </c>
      <c r="G16" s="35" t="str">
        <f t="shared" si="21"/>
        <v/>
      </c>
      <c r="H16" s="45" t="str">
        <f t="shared" si="21"/>
        <v/>
      </c>
      <c r="I16" s="32"/>
      <c r="J16" s="20"/>
      <c r="K16" s="35" t="str">
        <f t="shared" ref="K16:Q16" si="22">IF(MONTH($K$9)&lt;&gt;MONTH($K$9-(WEEKDAY($K$9,1)-($K$4-1))-IF((WEEKDAY($K$9,1)-($K$4-1))&lt;=0,7,0)+(ROW(K16)-ROW($K$11))*7+(COLUMN(K16)-COLUMN($K$11)+1)),"",$K$9-(WEEKDAY($K$9,1)-($K$4-1))-IF((WEEKDAY($K$9,1)-($K$4-1))&lt;=0,7,0)+(ROW(K16)-ROW($K$11))*7+(COLUMN(K16)-COLUMN($K$11)+1))</f>
        <v/>
      </c>
      <c r="L16" s="35" t="str">
        <f t="shared" si="22"/>
        <v/>
      </c>
      <c r="M16" s="35" t="str">
        <f t="shared" si="22"/>
        <v/>
      </c>
      <c r="N16" s="35" t="str">
        <f t="shared" si="22"/>
        <v/>
      </c>
      <c r="O16" s="35" t="str">
        <f t="shared" si="22"/>
        <v/>
      </c>
      <c r="P16" s="35" t="str">
        <f t="shared" si="22"/>
        <v/>
      </c>
      <c r="Q16" s="35" t="str">
        <f t="shared" si="22"/>
        <v/>
      </c>
      <c r="R16" s="32"/>
      <c r="S16" s="20"/>
      <c r="T16" s="35" t="str">
        <f t="shared" ref="T16:Z16" si="23">IF(MONTH($T$9)&lt;&gt;MONTH($T$9-(WEEKDAY($T$9,1)-($K$4-1))-IF((WEEKDAY($T$9,1)-($K$4-1))&lt;=0,7,0)+(ROW(T16)-ROW($T$11))*7+(COLUMN(T16)-COLUMN($T$11)+1)),"",$T$9-(WEEKDAY($T$9,1)-($K$4-1))-IF((WEEKDAY($T$9,1)-($K$4-1))&lt;=0,7,0)+(ROW(T16)-ROW($T$11))*7+(COLUMN(T16)-COLUMN($T$11)+1))</f>
        <v/>
      </c>
      <c r="U16" s="35" t="str">
        <f t="shared" si="23"/>
        <v/>
      </c>
      <c r="V16" s="35" t="str">
        <f t="shared" si="23"/>
        <v/>
      </c>
      <c r="W16" s="35" t="str">
        <f t="shared" si="23"/>
        <v/>
      </c>
      <c r="X16" s="35" t="str">
        <f t="shared" si="23"/>
        <v/>
      </c>
      <c r="Y16" s="35" t="str">
        <f t="shared" si="23"/>
        <v/>
      </c>
      <c r="Z16" s="35" t="str">
        <f t="shared" si="23"/>
        <v/>
      </c>
      <c r="AA16" s="32"/>
      <c r="AB16" s="20"/>
      <c r="AC16" s="46" t="str">
        <f t="shared" ref="AC16:AI16" si="24">IF(MONTH($AC$9)&lt;&gt;MONTH($AC$9-(WEEKDAY($AC$9,1)-($K$4-1))-IF((WEEKDAY($AC$9,1)-($K$4-1))&lt;=0,7,0)+(ROW(AC16)-ROW($AC$11))*7+(COLUMN(AC16)-COLUMN($AC$11)+1)),"",$AC$9-(WEEKDAY($AC$9,1)-($K$4-1))-IF((WEEKDAY($AC$9,1)-($K$4-1))&lt;=0,7,0)+(ROW(AC16)-ROW($AC$11))*7+(COLUMN(AC16)-COLUMN($AC$11)+1))</f>
        <v/>
      </c>
      <c r="AD16" s="35" t="str">
        <f t="shared" si="24"/>
        <v/>
      </c>
      <c r="AE16" s="35" t="str">
        <f t="shared" si="24"/>
        <v/>
      </c>
      <c r="AF16" s="35" t="str">
        <f t="shared" si="24"/>
        <v/>
      </c>
      <c r="AG16" s="35" t="str">
        <f t="shared" si="24"/>
        <v/>
      </c>
      <c r="AH16" s="35" t="str">
        <f t="shared" si="24"/>
        <v/>
      </c>
      <c r="AI16" s="35" t="str">
        <f t="shared" si="24"/>
        <v/>
      </c>
      <c r="AJ16" s="32"/>
      <c r="AO16" s="41"/>
      <c r="AP16" s="41"/>
      <c r="AQ16" s="41"/>
      <c r="AR16" s="41"/>
      <c r="AS16" s="41"/>
      <c r="AT16" s="41"/>
      <c r="AU16" s="41"/>
      <c r="AV16" s="41"/>
      <c r="AW16" s="41"/>
      <c r="AX16" s="41"/>
    </row>
    <row r="17" ht="12.75" customHeight="1">
      <c r="B17" s="20"/>
      <c r="C17" s="20"/>
      <c r="D17" s="20"/>
      <c r="E17" s="20"/>
      <c r="F17" s="20"/>
      <c r="G17" s="20"/>
      <c r="H17" s="20"/>
      <c r="I17" s="32">
        <f>SUM(I11:I15)</f>
        <v>23</v>
      </c>
      <c r="J17" s="20"/>
      <c r="K17" s="20"/>
      <c r="L17" s="20"/>
      <c r="M17" s="20"/>
      <c r="N17" s="20"/>
      <c r="O17" s="20"/>
      <c r="P17" s="20"/>
      <c r="Q17" s="20"/>
      <c r="R17" s="32">
        <f>SUM(R11:R16)</f>
        <v>19</v>
      </c>
      <c r="S17" s="20"/>
      <c r="T17" s="20"/>
      <c r="U17" s="20"/>
      <c r="V17" s="20"/>
      <c r="W17" s="20"/>
      <c r="X17" s="20"/>
      <c r="Y17" s="20"/>
      <c r="Z17" s="20"/>
      <c r="AA17" s="32">
        <f>SUM(AA11:AA16)</f>
        <v>20</v>
      </c>
      <c r="AB17" s="20"/>
      <c r="AJ17" s="32">
        <f>SUM(AJ11:AJ16)</f>
        <v>18</v>
      </c>
      <c r="AM17" s="24"/>
      <c r="AO17" s="44" t="s">
        <v>10</v>
      </c>
      <c r="AP17" s="26"/>
      <c r="AQ17" s="26"/>
      <c r="AR17" s="26"/>
      <c r="AS17" s="26"/>
      <c r="AT17" s="26"/>
      <c r="AU17" s="26"/>
      <c r="AV17" s="26"/>
      <c r="AW17" s="26"/>
      <c r="AX17" s="27"/>
      <c r="AY17" s="47"/>
      <c r="AZ17" s="47"/>
      <c r="BA17" s="47"/>
      <c r="BB17" s="20"/>
      <c r="BC17" s="20"/>
      <c r="BD17" s="20"/>
      <c r="BE17" s="20"/>
      <c r="BF17" s="20"/>
      <c r="BG17" s="20"/>
      <c r="BH17" s="20"/>
      <c r="BI17" s="20"/>
    </row>
    <row r="18" ht="12.75" customHeight="1"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L18" s="5"/>
      <c r="AO18" s="48"/>
      <c r="AP18" s="47"/>
      <c r="AQ18" s="47" t="s">
        <v>11</v>
      </c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20"/>
      <c r="BC18" s="20"/>
      <c r="BD18" s="20"/>
      <c r="BE18" s="20"/>
      <c r="BF18" s="20"/>
      <c r="BG18" s="20"/>
      <c r="BH18" s="20"/>
      <c r="BI18" s="20"/>
    </row>
    <row r="19" ht="12.75" customHeight="1">
      <c r="B19" s="22">
        <f>DATE(YEAR(AC9),MONTH(AC9)+1,1)</f>
        <v>44682</v>
      </c>
      <c r="C19" s="8"/>
      <c r="D19" s="8"/>
      <c r="E19" s="8"/>
      <c r="F19" s="8"/>
      <c r="G19" s="8"/>
      <c r="H19" s="8"/>
      <c r="I19" s="8"/>
      <c r="J19" s="20"/>
      <c r="K19" s="22">
        <f>DATE(YEAR(B19),MONTH(B19)+1,1)</f>
        <v>44713</v>
      </c>
      <c r="L19" s="8"/>
      <c r="M19" s="8"/>
      <c r="N19" s="8"/>
      <c r="O19" s="8"/>
      <c r="P19" s="8"/>
      <c r="Q19" s="8"/>
      <c r="R19" s="8"/>
      <c r="T19" s="22">
        <f>DATE(YEAR(K19),MONTH(K19)+1,1)</f>
        <v>44743</v>
      </c>
      <c r="U19" s="8"/>
      <c r="V19" s="8"/>
      <c r="W19" s="8"/>
      <c r="X19" s="8"/>
      <c r="Y19" s="8"/>
      <c r="Z19" s="8"/>
      <c r="AA19" s="8"/>
      <c r="AB19" s="20"/>
      <c r="AC19" s="22">
        <f>DATE(YEAR(T19),MONTH(T19)+1,1)</f>
        <v>44774</v>
      </c>
      <c r="AD19" s="8"/>
      <c r="AE19" s="8"/>
      <c r="AF19" s="8"/>
      <c r="AG19" s="8"/>
      <c r="AH19" s="8"/>
      <c r="AI19" s="8"/>
      <c r="AJ19" s="8"/>
      <c r="AM19" s="24"/>
      <c r="AO19" s="44" t="s">
        <v>12</v>
      </c>
      <c r="AP19" s="26"/>
      <c r="AQ19" s="26"/>
      <c r="AR19" s="26"/>
      <c r="AS19" s="26"/>
      <c r="AT19" s="26"/>
      <c r="AU19" s="26"/>
      <c r="AV19" s="26"/>
      <c r="AW19" s="26"/>
      <c r="AX19" s="26"/>
      <c r="AY19" s="27"/>
      <c r="BB19" s="20"/>
      <c r="BC19" s="20"/>
      <c r="BD19" s="20"/>
      <c r="BE19" s="20"/>
      <c r="BF19" s="20"/>
      <c r="BG19" s="20"/>
      <c r="BH19" s="20"/>
      <c r="BI19" s="20"/>
    </row>
    <row r="20" ht="12.75" customHeight="1">
      <c r="B20" s="29" t="str">
        <f>$B$10</f>
        <v>lu</v>
      </c>
      <c r="C20" s="30" t="str">
        <f>$C$10</f>
        <v>ma</v>
      </c>
      <c r="D20" s="30" t="str">
        <f>$D$10</f>
        <v>mi</v>
      </c>
      <c r="E20" s="30" t="str">
        <f>$E$10</f>
        <v>ju</v>
      </c>
      <c r="F20" s="30" t="str">
        <f>$F$10</f>
        <v>vi</v>
      </c>
      <c r="G20" s="30" t="str">
        <f>$G$10</f>
        <v>sa</v>
      </c>
      <c r="H20" s="31" t="str">
        <f>$H$10</f>
        <v>do</v>
      </c>
      <c r="I20" s="32"/>
      <c r="J20" s="20"/>
      <c r="K20" s="29" t="str">
        <f>$B$10</f>
        <v>lu</v>
      </c>
      <c r="L20" s="30" t="str">
        <f>$C$10</f>
        <v>ma</v>
      </c>
      <c r="M20" s="30" t="str">
        <f>$D$10</f>
        <v>mi</v>
      </c>
      <c r="N20" s="30" t="str">
        <f>$E$10</f>
        <v>ju</v>
      </c>
      <c r="O20" s="30" t="str">
        <f>$F$10</f>
        <v>vi</v>
      </c>
      <c r="P20" s="30" t="str">
        <f>$G$10</f>
        <v>sa</v>
      </c>
      <c r="Q20" s="31" t="str">
        <f>$H$10</f>
        <v>do</v>
      </c>
      <c r="R20" s="32"/>
      <c r="T20" s="29" t="str">
        <f>$B$10</f>
        <v>lu</v>
      </c>
      <c r="U20" s="30" t="str">
        <f>$C$10</f>
        <v>ma</v>
      </c>
      <c r="V20" s="30" t="str">
        <f>$D$10</f>
        <v>mi</v>
      </c>
      <c r="W20" s="30" t="str">
        <f>$E$10</f>
        <v>ju</v>
      </c>
      <c r="X20" s="30" t="str">
        <f>$F$10</f>
        <v>vi</v>
      </c>
      <c r="Y20" s="30" t="str">
        <f>$G$10</f>
        <v>sa</v>
      </c>
      <c r="Z20" s="31" t="str">
        <f>$H$10</f>
        <v>do</v>
      </c>
      <c r="AA20" s="32"/>
      <c r="AB20" s="20"/>
      <c r="AC20" s="29" t="str">
        <f>$B$10</f>
        <v>lu</v>
      </c>
      <c r="AD20" s="30" t="str">
        <f>$C$10</f>
        <v>ma</v>
      </c>
      <c r="AE20" s="30" t="str">
        <f>$D$10</f>
        <v>mi</v>
      </c>
      <c r="AF20" s="30" t="str">
        <f>$E$10</f>
        <v>ju</v>
      </c>
      <c r="AG20" s="30" t="str">
        <f>$F$10</f>
        <v>vi</v>
      </c>
      <c r="AH20" s="30" t="str">
        <f>$G$10</f>
        <v>sa</v>
      </c>
      <c r="AI20" s="31" t="str">
        <f>$H$10</f>
        <v>do</v>
      </c>
      <c r="AJ20" s="32"/>
      <c r="BB20" s="20"/>
      <c r="BC20" s="20"/>
      <c r="BD20" s="20"/>
      <c r="BE20" s="20"/>
      <c r="BF20" s="20"/>
      <c r="BG20" s="20"/>
      <c r="BH20" s="20"/>
      <c r="BI20" s="20"/>
    </row>
    <row r="21" ht="12.75" customHeight="1">
      <c r="B21" s="33" t="str">
        <f t="shared" ref="B21:H21" si="25">IF(MONTH($B$19)&lt;&gt;MONTH($B$19-(WEEKDAY($B$19,1)-($K$4-1))-IF((WEEKDAY($B$19,1)-($K$4-1))&lt;=0,7,0)+(ROW(B21)-ROW($B$21))*7+(COLUMN(B21)-COLUMN($B$21)+1)),"",$B$19-(WEEKDAY($B$19,1)-($K$4-1))-IF((WEEKDAY($B$19,1)-($K$4-1))&lt;=0,7,0)+(ROW(B21)-ROW($B$21))*7+(COLUMN(B21)-COLUMN($B$21)+1))</f>
        <v/>
      </c>
      <c r="C21" s="33" t="str">
        <f t="shared" si="25"/>
        <v/>
      </c>
      <c r="D21" s="35" t="str">
        <f t="shared" si="25"/>
        <v/>
      </c>
      <c r="E21" s="35" t="str">
        <f t="shared" si="25"/>
        <v/>
      </c>
      <c r="F21" s="33" t="str">
        <f t="shared" si="25"/>
        <v/>
      </c>
      <c r="G21" s="33" t="str">
        <f t="shared" si="25"/>
        <v/>
      </c>
      <c r="H21" s="37">
        <f t="shared" si="25"/>
        <v>44682</v>
      </c>
      <c r="I21" s="32">
        <v>3.0</v>
      </c>
      <c r="J21" s="20"/>
      <c r="K21" s="35" t="str">
        <f t="shared" ref="K21:Q21" si="26">IF(MONTH($K$19)&lt;&gt;MONTH($K$19-(WEEKDAY($K$19,1)-($K$4-1))-IF((WEEKDAY($K$19,1)-($K$4-1))&lt;=0,7,0)+(ROW(K21)-ROW($K$21))*7+(COLUMN(K21)-COLUMN($K$21)+1)),"",$K$19-(WEEKDAY($K$19,1)-($K$4-1))-IF((WEEKDAY($K$19,1)-($K$4-1))&lt;=0,7,0)+(ROW(K21)-ROW($K$21))*7+(COLUMN(K21)-COLUMN($K$21)+1))</f>
        <v/>
      </c>
      <c r="L21" s="35" t="str">
        <f t="shared" si="26"/>
        <v/>
      </c>
      <c r="M21" s="35">
        <f t="shared" si="26"/>
        <v>44713</v>
      </c>
      <c r="N21" s="35">
        <f t="shared" si="26"/>
        <v>44714</v>
      </c>
      <c r="O21" s="35">
        <f t="shared" si="26"/>
        <v>44715</v>
      </c>
      <c r="P21" s="37">
        <f t="shared" si="26"/>
        <v>44716</v>
      </c>
      <c r="Q21" s="37">
        <f t="shared" si="26"/>
        <v>44717</v>
      </c>
      <c r="R21" s="32">
        <v>0.0</v>
      </c>
      <c r="T21" s="35" t="str">
        <f t="shared" ref="T21:X21" si="27">IF(MONTH($T$19)&lt;&gt;MONTH($T$19-(WEEKDAY($T$19,1)-($K$4-1))-IF((WEEKDAY($T$19,1)-($K$4-1))&lt;=0,7,0)+(ROW(T21)-ROW($T$21))*7+(COLUMN(T21)-COLUMN($T$21)+1)),"",$T$19-(WEEKDAY($T$19,1)-($K$4-1))-IF((WEEKDAY($T$19,1)-($K$4-1))&lt;=0,7,0)+(ROW(T21)-ROW($T$21))*7+(COLUMN(T21)-COLUMN($T$21)+1))</f>
        <v/>
      </c>
      <c r="U21" s="35" t="str">
        <f t="shared" si="27"/>
        <v/>
      </c>
      <c r="V21" s="35" t="str">
        <f t="shared" si="27"/>
        <v/>
      </c>
      <c r="W21" s="35" t="str">
        <f t="shared" si="27"/>
        <v/>
      </c>
      <c r="X21" s="35">
        <f t="shared" si="27"/>
        <v>44743</v>
      </c>
      <c r="Y21" s="49">
        <v>3.0</v>
      </c>
      <c r="Z21" s="37">
        <f>IF(MONTH($T$19)&lt;&gt;MONTH($T$19-(WEEKDAY($T$19,1)-($K$4-1))-IF((WEEKDAY($T$19,1)-($K$4-1))&lt;=0,7,0)+(ROW(Z21)-ROW($T$21))*7+(COLUMN(Z21)-COLUMN($T$21)+1)),"",$T$19-(WEEKDAY($T$19,1)-($K$4-1))-IF((WEEKDAY($T$19,1)-($K$4-1))&lt;=0,7,0)+(ROW(Z21)-ROW($T$21))*7+(COLUMN(Z21)-COLUMN($T$21)+1))</f>
        <v>44745</v>
      </c>
      <c r="AA21" s="32">
        <v>5.0</v>
      </c>
      <c r="AB21" s="20"/>
      <c r="AC21" s="35">
        <f t="shared" ref="AC21:AI21" si="28">IF(MONTH($AC$19)&lt;&gt;MONTH($AC$19-(WEEKDAY($AC$19,1)-($K$4-1))-IF((WEEKDAY($AC$19,1)-($K$4-1))&lt;=0,7,0)+(ROW(AC21)-ROW($AC$21))*7+(COLUMN(AC21)-COLUMN($AC$21)+1)),"",$AC$19-(WEEKDAY($AC$19,1)-($K$4-1))-IF((WEEKDAY($AC$19,1)-($K$4-1))&lt;=0,7,0)+(ROW(AC21)-ROW($AC$21))*7+(COLUMN(AC21)-COLUMN($AC$21)+1))</f>
        <v>44774</v>
      </c>
      <c r="AD21" s="35">
        <f t="shared" si="28"/>
        <v>44775</v>
      </c>
      <c r="AE21" s="35">
        <f t="shared" si="28"/>
        <v>44776</v>
      </c>
      <c r="AF21" s="35">
        <f t="shared" si="28"/>
        <v>44777</v>
      </c>
      <c r="AG21" s="34">
        <f t="shared" si="28"/>
        <v>44778</v>
      </c>
      <c r="AH21" s="37">
        <f t="shared" si="28"/>
        <v>44779</v>
      </c>
      <c r="AI21" s="37">
        <f t="shared" si="28"/>
        <v>44780</v>
      </c>
      <c r="AJ21" s="32">
        <v>2.0</v>
      </c>
      <c r="AM21" s="24"/>
      <c r="AO21" s="44" t="s">
        <v>13</v>
      </c>
      <c r="AP21" s="26"/>
      <c r="AQ21" s="26"/>
      <c r="AR21" s="26"/>
      <c r="AS21" s="26"/>
      <c r="AT21" s="26"/>
      <c r="AU21" s="26"/>
      <c r="AV21" s="26"/>
      <c r="AW21" s="26"/>
      <c r="AX21" s="27"/>
      <c r="AY21" s="47"/>
      <c r="AZ21" s="47"/>
      <c r="BA21" s="47"/>
      <c r="BB21" s="20"/>
      <c r="BC21" s="20"/>
      <c r="BD21" s="20"/>
      <c r="BE21" s="20"/>
      <c r="BF21" s="20"/>
      <c r="BG21" s="20"/>
      <c r="BH21" s="20"/>
      <c r="BI21" s="20"/>
    </row>
    <row r="22" ht="12.75" customHeight="1">
      <c r="B22" s="34">
        <f t="shared" ref="B22:H22" si="29">IF(MONTH($B$19)&lt;&gt;MONTH($B$19-(WEEKDAY($B$19,1)-($K$4-1))-IF((WEEKDAY($B$19,1)-($K$4-1))&lt;=0,7,0)+(ROW(B22)-ROW($B$21))*7+(COLUMN(B22)-COLUMN($B$21)+1)),"",$B$19-(WEEKDAY($B$19,1)-($K$4-1))-IF((WEEKDAY($B$19,1)-($K$4-1))&lt;=0,7,0)+(ROW(B22)-ROW($B$21))*7+(COLUMN(B22)-COLUMN($B$21)+1))</f>
        <v>44683</v>
      </c>
      <c r="C22" s="35">
        <f t="shared" si="29"/>
        <v>44684</v>
      </c>
      <c r="D22" s="35">
        <f t="shared" si="29"/>
        <v>44685</v>
      </c>
      <c r="E22" s="35">
        <f t="shared" si="29"/>
        <v>44686</v>
      </c>
      <c r="F22" s="35">
        <f t="shared" si="29"/>
        <v>44687</v>
      </c>
      <c r="G22" s="37">
        <f t="shared" si="29"/>
        <v>44688</v>
      </c>
      <c r="H22" s="37">
        <f t="shared" si="29"/>
        <v>44689</v>
      </c>
      <c r="I22" s="32">
        <v>5.0</v>
      </c>
      <c r="J22" s="20"/>
      <c r="K22" s="35">
        <f t="shared" ref="K22:Q22" si="30">IF(MONTH($K$19)&lt;&gt;MONTH($K$19-(WEEKDAY($K$19,1)-($K$4-1))-IF((WEEKDAY($K$19,1)-($K$4-1))&lt;=0,7,0)+(ROW(K22)-ROW($K$21))*7+(COLUMN(K22)-COLUMN($K$21)+1)),"",$K$19-(WEEKDAY($K$19,1)-($K$4-1))-IF((WEEKDAY($K$19,1)-($K$4-1))&lt;=0,7,0)+(ROW(K22)-ROW($K$21))*7+(COLUMN(K22)-COLUMN($K$21)+1))</f>
        <v>44718</v>
      </c>
      <c r="L22" s="35">
        <f t="shared" si="30"/>
        <v>44719</v>
      </c>
      <c r="M22" s="35">
        <f t="shared" si="30"/>
        <v>44720</v>
      </c>
      <c r="N22" s="35">
        <f t="shared" si="30"/>
        <v>44721</v>
      </c>
      <c r="O22" s="35">
        <f t="shared" si="30"/>
        <v>44722</v>
      </c>
      <c r="P22" s="37">
        <f t="shared" si="30"/>
        <v>44723</v>
      </c>
      <c r="Q22" s="37">
        <f t="shared" si="30"/>
        <v>44724</v>
      </c>
      <c r="R22" s="32">
        <v>5.0</v>
      </c>
      <c r="T22" s="34">
        <f t="shared" ref="T22:Z22" si="31">IF(MONTH($T$19)&lt;&gt;MONTH($T$19-(WEEKDAY($T$19,1)-($K$4-1))-IF((WEEKDAY($T$19,1)-($K$4-1))&lt;=0,7,0)+(ROW(T22)-ROW($T$21))*7+(COLUMN(T22)-COLUMN($T$21)+1)),"",$T$19-(WEEKDAY($T$19,1)-($K$4-1))-IF((WEEKDAY($T$19,1)-($K$4-1))&lt;=0,7,0)+(ROW(T22)-ROW($T$21))*7+(COLUMN(T22)-COLUMN($T$21)+1))</f>
        <v>44746</v>
      </c>
      <c r="U22" s="34">
        <f t="shared" si="31"/>
        <v>44747</v>
      </c>
      <c r="V22" s="34">
        <f t="shared" si="31"/>
        <v>44748</v>
      </c>
      <c r="W22" s="34">
        <f t="shared" si="31"/>
        <v>44749</v>
      </c>
      <c r="X22" s="34">
        <f t="shared" si="31"/>
        <v>44750</v>
      </c>
      <c r="Y22" s="37">
        <f t="shared" si="31"/>
        <v>44751</v>
      </c>
      <c r="Z22" s="37">
        <f t="shared" si="31"/>
        <v>44752</v>
      </c>
      <c r="AA22" s="32">
        <v>5.0</v>
      </c>
      <c r="AB22" s="20"/>
      <c r="AC22" s="34">
        <f t="shared" ref="AC22:AI22" si="32">IF(MONTH($AC$19)&lt;&gt;MONTH($AC$19-(WEEKDAY($AC$19,1)-($K$4-1))-IF((WEEKDAY($AC$19,1)-($K$4-1))&lt;=0,7,0)+(ROW(AC22)-ROW($AC$21))*7+(COLUMN(AC22)-COLUMN($AC$21)+1)),"",$AC$19-(WEEKDAY($AC$19,1)-($K$4-1))-IF((WEEKDAY($AC$19,1)-($K$4-1))&lt;=0,7,0)+(ROW(AC22)-ROW($AC$21))*7+(COLUMN(AC22)-COLUMN($AC$21)+1))</f>
        <v>44781</v>
      </c>
      <c r="AD22" s="35">
        <f t="shared" si="32"/>
        <v>44782</v>
      </c>
      <c r="AE22" s="35">
        <f t="shared" si="32"/>
        <v>44783</v>
      </c>
      <c r="AF22" s="35">
        <f t="shared" si="32"/>
        <v>44784</v>
      </c>
      <c r="AG22" s="35">
        <f t="shared" si="32"/>
        <v>44785</v>
      </c>
      <c r="AH22" s="37">
        <f t="shared" si="32"/>
        <v>44786</v>
      </c>
      <c r="AI22" s="37">
        <f t="shared" si="32"/>
        <v>44787</v>
      </c>
      <c r="AJ22" s="32">
        <v>5.0</v>
      </c>
      <c r="AO22" s="41"/>
      <c r="AP22" s="41"/>
      <c r="AQ22" s="41" t="s">
        <v>11</v>
      </c>
      <c r="AR22" s="41"/>
      <c r="AS22" s="41"/>
      <c r="AT22" s="41"/>
      <c r="AU22" s="41"/>
      <c r="AV22" s="41"/>
      <c r="AW22" s="41"/>
      <c r="AX22" s="41"/>
      <c r="AY22" s="47"/>
      <c r="AZ22" s="47"/>
      <c r="BA22" s="47"/>
      <c r="BB22" s="20"/>
      <c r="BC22" s="20"/>
      <c r="BD22" s="20"/>
      <c r="BE22" s="20"/>
      <c r="BF22" s="20"/>
      <c r="BG22" s="20"/>
      <c r="BH22" s="20"/>
      <c r="BI22" s="20"/>
    </row>
    <row r="23" ht="12.75" customHeight="1">
      <c r="B23" s="35">
        <f t="shared" ref="B23:H23" si="33">IF(MONTH($B$19)&lt;&gt;MONTH($B$19-(WEEKDAY($B$19,1)-($K$4-1))-IF((WEEKDAY($B$19,1)-($K$4-1))&lt;=0,7,0)+(ROW(B23)-ROW($B$21))*7+(COLUMN(B23)-COLUMN($B$21)+1)),"",$B$19-(WEEKDAY($B$19,1)-($K$4-1))-IF((WEEKDAY($B$19,1)-($K$4-1))&lt;=0,7,0)+(ROW(B23)-ROW($B$21))*7+(COLUMN(B23)-COLUMN($B$21)+1))</f>
        <v>44690</v>
      </c>
      <c r="C23" s="35">
        <f t="shared" si="33"/>
        <v>44691</v>
      </c>
      <c r="D23" s="35">
        <f t="shared" si="33"/>
        <v>44692</v>
      </c>
      <c r="E23" s="35">
        <f t="shared" si="33"/>
        <v>44693</v>
      </c>
      <c r="F23" s="35">
        <f t="shared" si="33"/>
        <v>44694</v>
      </c>
      <c r="G23" s="37">
        <f t="shared" si="33"/>
        <v>44695</v>
      </c>
      <c r="H23" s="37">
        <f t="shared" si="33"/>
        <v>44696</v>
      </c>
      <c r="I23" s="32">
        <v>5.0</v>
      </c>
      <c r="J23" s="20"/>
      <c r="K23" s="35">
        <f t="shared" ref="K23:Q23" si="34">IF(MONTH($K$19)&lt;&gt;MONTH($K$19-(WEEKDAY($K$19,1)-($K$4-1))-IF((WEEKDAY($K$19,1)-($K$4-1))&lt;=0,7,0)+(ROW(K23)-ROW($K$21))*7+(COLUMN(K23)-COLUMN($K$21)+1)),"",$K$19-(WEEKDAY($K$19,1)-($K$4-1))-IF((WEEKDAY($K$19,1)-($K$4-1))&lt;=0,7,0)+(ROW(K23)-ROW($K$21))*7+(COLUMN(K23)-COLUMN($K$21)+1))</f>
        <v>44725</v>
      </c>
      <c r="L23" s="35">
        <f t="shared" si="34"/>
        <v>44726</v>
      </c>
      <c r="M23" s="35">
        <f t="shared" si="34"/>
        <v>44727</v>
      </c>
      <c r="N23" s="35">
        <f t="shared" si="34"/>
        <v>44728</v>
      </c>
      <c r="O23" s="35">
        <f t="shared" si="34"/>
        <v>44729</v>
      </c>
      <c r="P23" s="37">
        <f t="shared" si="34"/>
        <v>44730</v>
      </c>
      <c r="Q23" s="37">
        <f t="shared" si="34"/>
        <v>44731</v>
      </c>
      <c r="R23" s="32">
        <v>5.0</v>
      </c>
      <c r="T23" s="34">
        <f t="shared" ref="T23:Z23" si="35">IF(MONTH($T$19)&lt;&gt;MONTH($T$19-(WEEKDAY($T$19,1)-($K$4-1))-IF((WEEKDAY($T$19,1)-($K$4-1))&lt;=0,7,0)+(ROW(T23)-ROW($T$21))*7+(COLUMN(T23)-COLUMN($T$21)+1)),"",$T$19-(WEEKDAY($T$19,1)-($K$4-1))-IF((WEEKDAY($T$19,1)-($K$4-1))&lt;=0,7,0)+(ROW(T23)-ROW($T$21))*7+(COLUMN(T23)-COLUMN($T$21)+1))</f>
        <v>44753</v>
      </c>
      <c r="U23" s="34">
        <f t="shared" si="35"/>
        <v>44754</v>
      </c>
      <c r="V23" s="34">
        <f t="shared" si="35"/>
        <v>44755</v>
      </c>
      <c r="W23" s="34">
        <f t="shared" si="35"/>
        <v>44756</v>
      </c>
      <c r="X23" s="34">
        <f t="shared" si="35"/>
        <v>44757</v>
      </c>
      <c r="Y23" s="37">
        <f t="shared" si="35"/>
        <v>44758</v>
      </c>
      <c r="Z23" s="37">
        <f t="shared" si="35"/>
        <v>44759</v>
      </c>
      <c r="AA23" s="32">
        <v>5.0</v>
      </c>
      <c r="AB23" s="20"/>
      <c r="AC23" s="33">
        <f t="shared" ref="AC23:AI23" si="36">IF(MONTH($AC$19)&lt;&gt;MONTH($AC$19-(WEEKDAY($AC$19,1)-($K$4-1))-IF((WEEKDAY($AC$19,1)-($K$4-1))&lt;=0,7,0)+(ROW(AC23)-ROW($AC$21))*7+(COLUMN(AC23)-COLUMN($AC$21)+1)),"",$AC$19-(WEEKDAY($AC$19,1)-($K$4-1))-IF((WEEKDAY($AC$19,1)-($K$4-1))&lt;=0,7,0)+(ROW(AC23)-ROW($AC$21))*7+(COLUMN(AC23)-COLUMN($AC$21)+1))</f>
        <v>44788</v>
      </c>
      <c r="AD23" s="35">
        <f t="shared" si="36"/>
        <v>44789</v>
      </c>
      <c r="AE23" s="34">
        <f t="shared" si="36"/>
        <v>44790</v>
      </c>
      <c r="AF23" s="34">
        <f t="shared" si="36"/>
        <v>44791</v>
      </c>
      <c r="AG23" s="35">
        <f t="shared" si="36"/>
        <v>44792</v>
      </c>
      <c r="AH23" s="37">
        <f t="shared" si="36"/>
        <v>44793</v>
      </c>
      <c r="AI23" s="37">
        <f t="shared" si="36"/>
        <v>44794</v>
      </c>
      <c r="AJ23" s="32">
        <v>4.0</v>
      </c>
      <c r="AM23" s="50"/>
      <c r="AO23" s="51" t="s">
        <v>14</v>
      </c>
      <c r="BB23" s="20"/>
      <c r="BC23" s="20"/>
      <c r="BD23" s="20"/>
      <c r="BE23" s="20"/>
      <c r="BF23" s="20"/>
      <c r="BG23" s="20"/>
      <c r="BH23" s="20"/>
      <c r="BI23" s="20"/>
    </row>
    <row r="24" ht="12.75" customHeight="1">
      <c r="B24" s="35">
        <f t="shared" ref="B24:H24" si="37">IF(MONTH($B$19)&lt;&gt;MONTH($B$19-(WEEKDAY($B$19,1)-($K$4-1))-IF((WEEKDAY($B$19,1)-($K$4-1))&lt;=0,7,0)+(ROW(B24)-ROW($B$21))*7+(COLUMN(B24)-COLUMN($B$21)+1)),"",$B$19-(WEEKDAY($B$19,1)-($K$4-1))-IF((WEEKDAY($B$19,1)-($K$4-1))&lt;=0,7,0)+(ROW(B24)-ROW($B$21))*7+(COLUMN(B24)-COLUMN($B$21)+1))</f>
        <v>44697</v>
      </c>
      <c r="C24" s="35">
        <f t="shared" si="37"/>
        <v>44698</v>
      </c>
      <c r="D24" s="35">
        <f t="shared" si="37"/>
        <v>44699</v>
      </c>
      <c r="E24" s="35">
        <f t="shared" si="37"/>
        <v>44700</v>
      </c>
      <c r="F24" s="35">
        <f t="shared" si="37"/>
        <v>44701</v>
      </c>
      <c r="G24" s="37">
        <f t="shared" si="37"/>
        <v>44702</v>
      </c>
      <c r="H24" s="37">
        <f t="shared" si="37"/>
        <v>44703</v>
      </c>
      <c r="I24" s="32">
        <v>5.0</v>
      </c>
      <c r="J24" s="20"/>
      <c r="K24" s="35">
        <f t="shared" ref="K24:Q24" si="38">IF(MONTH($K$19)&lt;&gt;MONTH($K$19-(WEEKDAY($K$19,1)-($K$4-1))-IF((WEEKDAY($K$19,1)-($K$4-1))&lt;=0,7,0)+(ROW(K24)-ROW($K$21))*7+(COLUMN(K24)-COLUMN($K$21)+1)),"",$K$19-(WEEKDAY($K$19,1)-($K$4-1))-IF((WEEKDAY($K$19,1)-($K$4-1))&lt;=0,7,0)+(ROW(K24)-ROW($K$21))*7+(COLUMN(K24)-COLUMN($K$21)+1))</f>
        <v>44732</v>
      </c>
      <c r="L24" s="35">
        <f t="shared" si="38"/>
        <v>44733</v>
      </c>
      <c r="M24" s="35">
        <f t="shared" si="38"/>
        <v>44734</v>
      </c>
      <c r="N24" s="35">
        <f t="shared" si="38"/>
        <v>44735</v>
      </c>
      <c r="O24" s="33">
        <f t="shared" si="38"/>
        <v>44736</v>
      </c>
      <c r="P24" s="40">
        <f t="shared" si="38"/>
        <v>44737</v>
      </c>
      <c r="Q24" s="37">
        <f t="shared" si="38"/>
        <v>44738</v>
      </c>
      <c r="R24" s="32">
        <v>5.0</v>
      </c>
      <c r="T24" s="34">
        <f t="shared" ref="T24:Z24" si="39">IF(MONTH($T$19)&lt;&gt;MONTH($T$19-(WEEKDAY($T$19,1)-($K$4-1))-IF((WEEKDAY($T$19,1)-($K$4-1))&lt;=0,7,0)+(ROW(T24)-ROW($T$21))*7+(COLUMN(T24)-COLUMN($T$21)+1)),"",$T$19-(WEEKDAY($T$19,1)-($K$4-1))-IF((WEEKDAY($T$19,1)-($K$4-1))&lt;=0,7,0)+(ROW(T24)-ROW($T$21))*7+(COLUMN(T24)-COLUMN($T$21)+1))</f>
        <v>44760</v>
      </c>
      <c r="U24" s="34">
        <f t="shared" si="39"/>
        <v>44761</v>
      </c>
      <c r="V24" s="34">
        <f t="shared" si="39"/>
        <v>44762</v>
      </c>
      <c r="W24" s="34">
        <f t="shared" si="39"/>
        <v>44763</v>
      </c>
      <c r="X24" s="34">
        <f t="shared" si="39"/>
        <v>44764</v>
      </c>
      <c r="Y24" s="40">
        <f t="shared" si="39"/>
        <v>44765</v>
      </c>
      <c r="Z24" s="37">
        <f t="shared" si="39"/>
        <v>44766</v>
      </c>
      <c r="AA24" s="32">
        <v>5.0</v>
      </c>
      <c r="AB24" s="20"/>
      <c r="AC24" s="35">
        <f t="shared" ref="AC24:AI24" si="40">IF(MONTH($AC$19)&lt;&gt;MONTH($AC$19-(WEEKDAY($AC$19,1)-($K$4-1))-IF((WEEKDAY($AC$19,1)-($K$4-1))&lt;=0,7,0)+(ROW(AC24)-ROW($AC$21))*7+(COLUMN(AC24)-COLUMN($AC$21)+1)),"",$AC$19-(WEEKDAY($AC$19,1)-($K$4-1))-IF((WEEKDAY($AC$19,1)-($K$4-1))&lt;=0,7,0)+(ROW(AC24)-ROW($AC$21))*7+(COLUMN(AC24)-COLUMN($AC$21)+1))</f>
        <v>44795</v>
      </c>
      <c r="AD24" s="35">
        <f t="shared" si="40"/>
        <v>44796</v>
      </c>
      <c r="AE24" s="35">
        <f t="shared" si="40"/>
        <v>44797</v>
      </c>
      <c r="AF24" s="35">
        <f t="shared" si="40"/>
        <v>44798</v>
      </c>
      <c r="AG24" s="35">
        <f t="shared" si="40"/>
        <v>44799</v>
      </c>
      <c r="AH24" s="52">
        <f t="shared" si="40"/>
        <v>44800</v>
      </c>
      <c r="AI24" s="52">
        <f t="shared" si="40"/>
        <v>44801</v>
      </c>
      <c r="AJ24" s="32">
        <v>5.0</v>
      </c>
      <c r="AO24" s="41"/>
      <c r="AP24" s="41"/>
      <c r="AQ24" s="41" t="s">
        <v>11</v>
      </c>
      <c r="AR24" s="41"/>
      <c r="AS24" s="41"/>
      <c r="AT24" s="41"/>
      <c r="AU24" s="41"/>
      <c r="AV24" s="41"/>
      <c r="AW24" s="41"/>
      <c r="AX24" s="41"/>
      <c r="AY24" s="47"/>
      <c r="AZ24" s="47"/>
      <c r="BA24" s="47"/>
      <c r="BB24" s="20"/>
      <c r="BC24" s="20"/>
      <c r="BD24" s="20"/>
      <c r="BE24" s="20"/>
      <c r="BF24" s="20"/>
      <c r="BG24" s="20"/>
      <c r="BH24" s="20"/>
      <c r="BI24" s="20"/>
    </row>
    <row r="25" ht="12.75" customHeight="1">
      <c r="B25" s="35">
        <f t="shared" ref="B25:H25" si="41">IF(MONTH($B$19)&lt;&gt;MONTH($B$19-(WEEKDAY($B$19,1)-($K$4-1))-IF((WEEKDAY($B$19,1)-($K$4-1))&lt;=0,7,0)+(ROW(B25)-ROW($B$21))*7+(COLUMN(B25)-COLUMN($B$21)+1)),"",$B$19-(WEEKDAY($B$19,1)-($K$4-1))-IF((WEEKDAY($B$19,1)-($K$4-1))&lt;=0,7,0)+(ROW(B25)-ROW($B$21))*7+(COLUMN(B25)-COLUMN($B$21)+1))</f>
        <v>44704</v>
      </c>
      <c r="C25" s="35">
        <f t="shared" si="41"/>
        <v>44705</v>
      </c>
      <c r="D25" s="35">
        <f t="shared" si="41"/>
        <v>44706</v>
      </c>
      <c r="E25" s="35">
        <f t="shared" si="41"/>
        <v>44707</v>
      </c>
      <c r="F25" s="35">
        <f t="shared" si="41"/>
        <v>44708</v>
      </c>
      <c r="G25" s="37">
        <f t="shared" si="41"/>
        <v>44709</v>
      </c>
      <c r="H25" s="40">
        <f t="shared" si="41"/>
        <v>44710</v>
      </c>
      <c r="I25" s="32">
        <v>5.0</v>
      </c>
      <c r="J25" s="20"/>
      <c r="K25" s="35">
        <f t="shared" ref="K25:Q25" si="42">IF(MONTH($K$19)&lt;&gt;MONTH($K$19-(WEEKDAY($K$19,1)-($K$4-1))-IF((WEEKDAY($K$19,1)-($K$4-1))&lt;=0,7,0)+(ROW(K25)-ROW($K$21))*7+(COLUMN(K25)-COLUMN($K$21)+1)),"",$K$19-(WEEKDAY($K$19,1)-($K$4-1))-IF((WEEKDAY($K$19,1)-($K$4-1))&lt;=0,7,0)+(ROW(K25)-ROW($K$21))*7+(COLUMN(K25)-COLUMN($K$21)+1))</f>
        <v>44739</v>
      </c>
      <c r="L25" s="35">
        <f t="shared" si="42"/>
        <v>44740</v>
      </c>
      <c r="M25" s="35">
        <f t="shared" si="42"/>
        <v>44741</v>
      </c>
      <c r="N25" s="34">
        <f t="shared" si="42"/>
        <v>44742</v>
      </c>
      <c r="O25" s="34" t="str">
        <f t="shared" si="42"/>
        <v/>
      </c>
      <c r="P25" s="37" t="str">
        <f t="shared" si="42"/>
        <v/>
      </c>
      <c r="Q25" s="40" t="str">
        <f t="shared" si="42"/>
        <v/>
      </c>
      <c r="R25" s="32">
        <v>5.0</v>
      </c>
      <c r="T25" s="35">
        <f t="shared" ref="T25:Z25" si="43">IF(MONTH($T$19)&lt;&gt;MONTH($T$19-(WEEKDAY($T$19,1)-($K$4-1))-IF((WEEKDAY($T$19,1)-($K$4-1))&lt;=0,7,0)+(ROW(T25)-ROW($T$21))*7+(COLUMN(T25)-COLUMN($T$21)+1)),"",$T$19-(WEEKDAY($T$19,1)-($K$4-1))-IF((WEEKDAY($T$19,1)-($K$4-1))&lt;=0,7,0)+(ROW(T25)-ROW($T$21))*7+(COLUMN(T25)-COLUMN($T$21)+1))</f>
        <v>44767</v>
      </c>
      <c r="U25" s="35">
        <f t="shared" si="43"/>
        <v>44768</v>
      </c>
      <c r="V25" s="35">
        <f t="shared" si="43"/>
        <v>44769</v>
      </c>
      <c r="W25" s="35">
        <f t="shared" si="43"/>
        <v>44770</v>
      </c>
      <c r="X25" s="35">
        <f t="shared" si="43"/>
        <v>44771</v>
      </c>
      <c r="Y25" s="37">
        <f t="shared" si="43"/>
        <v>44772</v>
      </c>
      <c r="Z25" s="37">
        <f t="shared" si="43"/>
        <v>44773</v>
      </c>
      <c r="AA25" s="32">
        <v>3.0</v>
      </c>
      <c r="AB25" s="20"/>
      <c r="AC25" s="35">
        <f t="shared" ref="AC25:AI25" si="44">IF(MONTH($AC$19)&lt;&gt;MONTH($AC$19-(WEEKDAY($AC$19,1)-($K$4-1))-IF((WEEKDAY($AC$19,1)-($K$4-1))&lt;=0,7,0)+(ROW(AC25)-ROW($AC$21))*7+(COLUMN(AC25)-COLUMN($AC$21)+1)),"",$AC$19-(WEEKDAY($AC$19,1)-($K$4-1))-IF((WEEKDAY($AC$19,1)-($K$4-1))&lt;=0,7,0)+(ROW(AC25)-ROW($AC$21))*7+(COLUMN(AC25)-COLUMN($AC$21)+1))</f>
        <v>44802</v>
      </c>
      <c r="AD25" s="35">
        <f t="shared" si="44"/>
        <v>44803</v>
      </c>
      <c r="AE25" s="35">
        <f t="shared" si="44"/>
        <v>44804</v>
      </c>
      <c r="AF25" s="35" t="str">
        <f t="shared" si="44"/>
        <v/>
      </c>
      <c r="AG25" s="35" t="str">
        <f t="shared" si="44"/>
        <v/>
      </c>
      <c r="AH25" s="37" t="str">
        <f t="shared" si="44"/>
        <v/>
      </c>
      <c r="AI25" s="37" t="str">
        <f t="shared" si="44"/>
        <v/>
      </c>
      <c r="AJ25" s="32">
        <v>5.0</v>
      </c>
      <c r="AM25" s="24"/>
      <c r="AO25" s="53" t="s">
        <v>15</v>
      </c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7"/>
      <c r="BB25" s="20"/>
      <c r="BC25" s="20"/>
      <c r="BD25" s="20"/>
      <c r="BE25" s="20"/>
      <c r="BF25" s="20"/>
      <c r="BG25" s="20"/>
      <c r="BH25" s="20"/>
      <c r="BI25" s="20"/>
    </row>
    <row r="26" ht="12.75" customHeight="1">
      <c r="B26" s="35">
        <f t="shared" ref="B26:H26" si="45">IF(MONTH($B$19)&lt;&gt;MONTH($B$19-(WEEKDAY($B$19,1)-($K$4-1))-IF((WEEKDAY($B$19,1)-($K$4-1))&lt;=0,7,0)+(ROW(B26)-ROW($B$21))*7+(COLUMN(B26)-COLUMN($B$21)+1)),"",$B$19-(WEEKDAY($B$19,1)-($K$4-1))-IF((WEEKDAY($B$19,1)-($K$4-1))&lt;=0,7,0)+(ROW(B26)-ROW($B$21))*7+(COLUMN(B26)-COLUMN($B$21)+1))</f>
        <v>44711</v>
      </c>
      <c r="C26" s="35">
        <f t="shared" si="45"/>
        <v>44712</v>
      </c>
      <c r="D26" s="35" t="str">
        <f t="shared" si="45"/>
        <v/>
      </c>
      <c r="E26" s="35" t="str">
        <f t="shared" si="45"/>
        <v/>
      </c>
      <c r="F26" s="35" t="str">
        <f t="shared" si="45"/>
        <v/>
      </c>
      <c r="G26" s="35" t="str">
        <f t="shared" si="45"/>
        <v/>
      </c>
      <c r="H26" s="35" t="str">
        <f t="shared" si="45"/>
        <v/>
      </c>
      <c r="I26" s="32"/>
      <c r="J26" s="20"/>
      <c r="K26" s="35" t="str">
        <f t="shared" ref="K26:Q26" si="46">IF(MONTH($K$19)&lt;&gt;MONTH($K$19-(WEEKDAY($K$19,1)-($K$4-1))-IF((WEEKDAY($K$19,1)-($K$4-1))&lt;=0,7,0)+(ROW(K26)-ROW($K$21))*7+(COLUMN(K26)-COLUMN($K$21)+1)),"",$K$19-(WEEKDAY($K$19,1)-($K$4-1))-IF((WEEKDAY($K$19,1)-($K$4-1))&lt;=0,7,0)+(ROW(K26)-ROW($K$21))*7+(COLUMN(K26)-COLUMN($K$21)+1))</f>
        <v/>
      </c>
      <c r="L26" s="35" t="str">
        <f t="shared" si="46"/>
        <v/>
      </c>
      <c r="M26" s="35" t="str">
        <f t="shared" si="46"/>
        <v/>
      </c>
      <c r="N26" s="35" t="str">
        <f t="shared" si="46"/>
        <v/>
      </c>
      <c r="O26" s="35" t="str">
        <f t="shared" si="46"/>
        <v/>
      </c>
      <c r="P26" s="35" t="str">
        <f t="shared" si="46"/>
        <v/>
      </c>
      <c r="Q26" s="35" t="str">
        <f t="shared" si="46"/>
        <v/>
      </c>
      <c r="R26" s="32"/>
      <c r="T26" s="35" t="str">
        <f t="shared" ref="T26:Z26" si="47">IF(MONTH($T$19)&lt;&gt;MONTH($T$19-(WEEKDAY($T$19,1)-($K$4-1))-IF((WEEKDAY($T$19,1)-($K$4-1))&lt;=0,7,0)+(ROW(T26)-ROW($T$21))*7+(COLUMN(T26)-COLUMN($T$21)+1)),"",$T$19-(WEEKDAY($T$19,1)-($K$4-1))-IF((WEEKDAY($T$19,1)-($K$4-1))&lt;=0,7,0)+(ROW(T26)-ROW($T$21))*7+(COLUMN(T26)-COLUMN($T$21)+1))</f>
        <v/>
      </c>
      <c r="U26" s="54" t="str">
        <f t="shared" si="47"/>
        <v/>
      </c>
      <c r="V26" s="35" t="str">
        <f t="shared" si="47"/>
        <v/>
      </c>
      <c r="W26" s="35" t="str">
        <f t="shared" si="47"/>
        <v/>
      </c>
      <c r="X26" s="35" t="str">
        <f t="shared" si="47"/>
        <v/>
      </c>
      <c r="Y26" s="35" t="str">
        <f t="shared" si="47"/>
        <v/>
      </c>
      <c r="Z26" s="35" t="str">
        <f t="shared" si="47"/>
        <v/>
      </c>
      <c r="AA26" s="32"/>
      <c r="AB26" s="20"/>
      <c r="AC26" s="35" t="str">
        <f t="shared" ref="AC26:AI26" si="48">IF(MONTH($AC$19)&lt;&gt;MONTH($AC$19-(WEEKDAY($AC$19,1)-($K$4-1))-IF((WEEKDAY($AC$19,1)-($K$4-1))&lt;=0,7,0)+(ROW(AC26)-ROW($AC$21))*7+(COLUMN(AC26)-COLUMN($AC$21)+1)),"",$AC$19-(WEEKDAY($AC$19,1)-($K$4-1))-IF((WEEKDAY($AC$19,1)-($K$4-1))&lt;=0,7,0)+(ROW(AC26)-ROW($AC$21))*7+(COLUMN(AC26)-COLUMN($AC$21)+1))</f>
        <v/>
      </c>
      <c r="AD26" s="35" t="str">
        <f t="shared" si="48"/>
        <v/>
      </c>
      <c r="AE26" s="35" t="str">
        <f t="shared" si="48"/>
        <v/>
      </c>
      <c r="AF26" s="35" t="str">
        <f t="shared" si="48"/>
        <v/>
      </c>
      <c r="AG26" s="35" t="str">
        <f t="shared" si="48"/>
        <v/>
      </c>
      <c r="AH26" s="35" t="str">
        <f t="shared" si="48"/>
        <v/>
      </c>
      <c r="AI26" s="35" t="str">
        <f t="shared" si="48"/>
        <v/>
      </c>
      <c r="AJ26" s="32"/>
      <c r="BB26" s="20"/>
      <c r="BC26" s="20"/>
      <c r="BD26" s="20"/>
      <c r="BE26" s="20"/>
      <c r="BF26" s="20"/>
      <c r="BG26" s="20"/>
      <c r="BH26" s="20"/>
      <c r="BI26" s="20"/>
    </row>
    <row r="27" ht="12.75" customHeight="1">
      <c r="B27" s="20"/>
      <c r="C27" s="20"/>
      <c r="D27" s="20"/>
      <c r="E27" s="20"/>
      <c r="F27" s="20"/>
      <c r="G27" s="20"/>
      <c r="H27" s="20"/>
      <c r="I27" s="32">
        <f>SUM(I21:I26)</f>
        <v>23</v>
      </c>
      <c r="J27" s="20"/>
      <c r="K27" s="20"/>
      <c r="L27" s="20"/>
      <c r="M27" s="20"/>
      <c r="N27" s="20"/>
      <c r="O27" s="20"/>
      <c r="P27" s="20"/>
      <c r="Q27" s="20"/>
      <c r="R27" s="32">
        <f>SUM(R21:R26)</f>
        <v>20</v>
      </c>
      <c r="S27" s="20"/>
      <c r="T27" s="20"/>
      <c r="U27" s="20"/>
      <c r="V27" s="20"/>
      <c r="W27" s="20"/>
      <c r="X27" s="20"/>
      <c r="Y27" s="20"/>
      <c r="Z27" s="20"/>
      <c r="AA27" s="32">
        <f>SUM(AA21:AA26)</f>
        <v>23</v>
      </c>
      <c r="AB27" s="20"/>
      <c r="AJ27" s="32">
        <f>SUM(AJ21:AJ26)</f>
        <v>21</v>
      </c>
      <c r="AM27" s="24"/>
      <c r="AO27" s="44" t="s">
        <v>16</v>
      </c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7"/>
      <c r="BA27" s="47"/>
      <c r="BB27" s="20"/>
      <c r="BC27" s="20"/>
      <c r="BD27" s="20"/>
      <c r="BE27" s="20"/>
      <c r="BF27" s="20"/>
      <c r="BG27" s="20"/>
      <c r="BH27" s="20"/>
      <c r="BI27" s="20"/>
    </row>
    <row r="28" ht="12.75" customHeight="1"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O28" s="41"/>
      <c r="AP28" s="41"/>
      <c r="AQ28" s="41" t="s">
        <v>11</v>
      </c>
      <c r="AR28" s="41"/>
      <c r="AS28" s="41"/>
      <c r="AT28" s="41"/>
      <c r="AU28" s="41"/>
      <c r="AV28" s="41"/>
      <c r="AW28" s="41"/>
      <c r="AX28" s="41"/>
      <c r="AY28" s="47"/>
      <c r="AZ28" s="47"/>
      <c r="BA28" s="47"/>
      <c r="BB28" s="20"/>
      <c r="BC28" s="20"/>
      <c r="BD28" s="20"/>
      <c r="BE28" s="20"/>
      <c r="BF28" s="20"/>
      <c r="BG28" s="20"/>
      <c r="BH28" s="20"/>
      <c r="BI28" s="20"/>
    </row>
    <row r="29" ht="12.75" customHeight="1">
      <c r="B29" s="22">
        <f>DATE(YEAR(AC19),MONTH(AC19)+1,1)</f>
        <v>44805</v>
      </c>
      <c r="C29" s="8"/>
      <c r="D29" s="8"/>
      <c r="E29" s="8"/>
      <c r="F29" s="8"/>
      <c r="G29" s="8"/>
      <c r="H29" s="8"/>
      <c r="I29" s="8"/>
      <c r="K29" s="22">
        <f>DATE(YEAR(B29),MONTH(B29)+1,1)</f>
        <v>44835</v>
      </c>
      <c r="L29" s="8"/>
      <c r="M29" s="8"/>
      <c r="N29" s="8"/>
      <c r="O29" s="8"/>
      <c r="P29" s="8"/>
      <c r="Q29" s="8"/>
      <c r="R29" s="8"/>
      <c r="S29" s="20"/>
      <c r="T29" s="22">
        <f>DATE(YEAR(K29),MONTH(K29)+1,1)</f>
        <v>44866</v>
      </c>
      <c r="U29" s="8"/>
      <c r="V29" s="8"/>
      <c r="W29" s="8"/>
      <c r="X29" s="8"/>
      <c r="Y29" s="8"/>
      <c r="Z29" s="8"/>
      <c r="AA29" s="8"/>
      <c r="AB29" s="20"/>
      <c r="AC29" s="22">
        <f>DATE(YEAR(T29),MONTH(T29)+1,1)</f>
        <v>44896</v>
      </c>
      <c r="AD29" s="8"/>
      <c r="AE29" s="8"/>
      <c r="AF29" s="8"/>
      <c r="AG29" s="8"/>
      <c r="AH29" s="8"/>
      <c r="AI29" s="8"/>
      <c r="AJ29" s="8"/>
      <c r="AM29" s="24"/>
      <c r="AO29" s="44" t="s">
        <v>17</v>
      </c>
      <c r="AP29" s="26"/>
      <c r="AQ29" s="26"/>
      <c r="AR29" s="26"/>
      <c r="AS29" s="26"/>
      <c r="AT29" s="26"/>
      <c r="AU29" s="26"/>
      <c r="AV29" s="26"/>
      <c r="AW29" s="26"/>
      <c r="AX29" s="27"/>
      <c r="AY29" s="47"/>
      <c r="AZ29" s="47"/>
      <c r="BA29" s="47"/>
      <c r="BB29" s="20"/>
      <c r="BC29" s="20"/>
      <c r="BD29" s="20"/>
      <c r="BE29" s="20"/>
      <c r="BF29" s="20"/>
      <c r="BG29" s="20"/>
      <c r="BH29" s="20"/>
      <c r="BI29" s="20"/>
    </row>
    <row r="30" ht="12.75" customHeight="1">
      <c r="B30" s="29" t="str">
        <f>$B$10</f>
        <v>lu</v>
      </c>
      <c r="C30" s="30" t="str">
        <f>$C$10</f>
        <v>ma</v>
      </c>
      <c r="D30" s="30" t="str">
        <f>$D$10</f>
        <v>mi</v>
      </c>
      <c r="E30" s="30" t="str">
        <f>$E$10</f>
        <v>ju</v>
      </c>
      <c r="F30" s="30" t="str">
        <f>$F$10</f>
        <v>vi</v>
      </c>
      <c r="G30" s="30" t="str">
        <f>$G$10</f>
        <v>sa</v>
      </c>
      <c r="H30" s="31" t="str">
        <f>$H$10</f>
        <v>do</v>
      </c>
      <c r="I30" s="32"/>
      <c r="K30" s="29" t="str">
        <f>$B$10</f>
        <v>lu</v>
      </c>
      <c r="L30" s="30" t="str">
        <f>$C$10</f>
        <v>ma</v>
      </c>
      <c r="M30" s="30" t="str">
        <f>$D$10</f>
        <v>mi</v>
      </c>
      <c r="N30" s="30" t="str">
        <f>$E$10</f>
        <v>ju</v>
      </c>
      <c r="O30" s="30" t="str">
        <f>$F$10</f>
        <v>vi</v>
      </c>
      <c r="P30" s="30" t="str">
        <f>$G$10</f>
        <v>sa</v>
      </c>
      <c r="Q30" s="31" t="str">
        <f>$H$10</f>
        <v>do</v>
      </c>
      <c r="R30" s="32"/>
      <c r="S30" s="20"/>
      <c r="T30" s="29" t="str">
        <f>$B$10</f>
        <v>lu</v>
      </c>
      <c r="U30" s="30" t="str">
        <f>$C$10</f>
        <v>ma</v>
      </c>
      <c r="V30" s="30" t="str">
        <f>$D$10</f>
        <v>mi</v>
      </c>
      <c r="W30" s="30" t="str">
        <f>$E$10</f>
        <v>ju</v>
      </c>
      <c r="X30" s="30" t="str">
        <f>$F$10</f>
        <v>vi</v>
      </c>
      <c r="Y30" s="30" t="str">
        <f>$G$10</f>
        <v>sa</v>
      </c>
      <c r="Z30" s="31" t="str">
        <f>$H$10</f>
        <v>do</v>
      </c>
      <c r="AA30" s="32"/>
      <c r="AB30" s="20"/>
      <c r="AC30" s="29" t="str">
        <f>$B$10</f>
        <v>lu</v>
      </c>
      <c r="AD30" s="30" t="str">
        <f>$C$10</f>
        <v>ma</v>
      </c>
      <c r="AE30" s="30" t="str">
        <f>$D$10</f>
        <v>mi</v>
      </c>
      <c r="AF30" s="30" t="str">
        <f>$E$10</f>
        <v>ju</v>
      </c>
      <c r="AG30" s="30" t="str">
        <f>$F$10</f>
        <v>vi</v>
      </c>
      <c r="AH30" s="30" t="str">
        <f>$G$10</f>
        <v>sa</v>
      </c>
      <c r="AI30" s="31" t="str">
        <f>$H$10</f>
        <v>do</v>
      </c>
      <c r="AJ30" s="32"/>
      <c r="AO30" s="48"/>
      <c r="AP30" s="47"/>
      <c r="AQ30" s="55" t="s">
        <v>11</v>
      </c>
      <c r="BA30" s="47"/>
      <c r="BB30" s="20"/>
      <c r="BC30" s="20"/>
      <c r="BD30" s="20"/>
      <c r="BE30" s="20"/>
      <c r="BF30" s="20"/>
      <c r="BG30" s="20"/>
      <c r="BH30" s="20"/>
      <c r="BI30" s="20"/>
    </row>
    <row r="31" ht="12.75" customHeight="1">
      <c r="B31" s="35" t="str">
        <f t="shared" ref="B31:H31" si="49">IF(MONTH($B$29)&lt;&gt;MONTH($B$29-(WEEKDAY($B$29,1)-($K$4-1))-IF((WEEKDAY($B$29,1)-($K$4-1))&lt;=0,7,0)+(ROW(B31)-ROW($B$31))*7+(COLUMN(B31)-COLUMN($B$31)+1)),"",$B$29-(WEEKDAY($B$29,1)-($K$4-1))-IF((WEEKDAY($B$29,1)-($K$4-1))&lt;=0,7,0)+(ROW(B31)-ROW($B$31))*7+(COLUMN(B31)-COLUMN($B$31)+1))</f>
        <v/>
      </c>
      <c r="C31" s="35" t="str">
        <f t="shared" si="49"/>
        <v/>
      </c>
      <c r="D31" s="35" t="str">
        <f t="shared" si="49"/>
        <v/>
      </c>
      <c r="E31" s="35">
        <f t="shared" si="49"/>
        <v>44805</v>
      </c>
      <c r="F31" s="35">
        <f t="shared" si="49"/>
        <v>44806</v>
      </c>
      <c r="G31" s="37">
        <f t="shared" si="49"/>
        <v>44807</v>
      </c>
      <c r="H31" s="37">
        <f t="shared" si="49"/>
        <v>44808</v>
      </c>
      <c r="I31" s="32">
        <v>0.0</v>
      </c>
      <c r="K31" s="35" t="str">
        <f t="shared" ref="K31:Q31" si="50">IF(MONTH($K$29)&lt;&gt;MONTH($K$29-(WEEKDAY($K$29,1)-($K$4-1))-IF((WEEKDAY($K$29,1)-($K$4-1))&lt;=0,7,0)+(ROW(K31)-ROW($K$31))*7+(COLUMN(K31)-COLUMN($K$31)+1)),"",$K$29-(WEEKDAY($K$29,1)-($K$4-1))-IF((WEEKDAY($K$29,1)-($K$4-1))&lt;=0,7,0)+(ROW(K31)-ROW($K$31))*7+(COLUMN(K31)-COLUMN($K$31)+1))</f>
        <v/>
      </c>
      <c r="L31" s="34" t="str">
        <f t="shared" si="50"/>
        <v/>
      </c>
      <c r="M31" s="35" t="str">
        <f t="shared" si="50"/>
        <v/>
      </c>
      <c r="N31" s="35" t="str">
        <f t="shared" si="50"/>
        <v/>
      </c>
      <c r="O31" s="35" t="str">
        <f t="shared" si="50"/>
        <v/>
      </c>
      <c r="P31" s="52">
        <f t="shared" si="50"/>
        <v>44835</v>
      </c>
      <c r="Q31" s="52">
        <f t="shared" si="50"/>
        <v>44836</v>
      </c>
      <c r="R31" s="32">
        <v>4.0</v>
      </c>
      <c r="S31" s="20"/>
      <c r="T31" s="33" t="str">
        <f t="shared" ref="T31:Z31" si="51">IF(MONTH($T$29)&lt;&gt;MONTH($T$29-(WEEKDAY($T$29,1)-($K$4-1))-IF((WEEKDAY($T$29,1)-($K$4-1))&lt;=0,7,0)+(ROW(T31)-ROW($T$31))*7+(COLUMN(T31)-COLUMN($T$31)+1)),"",$T$29-(WEEKDAY($T$29,1)-($K$4-1))-IF((WEEKDAY($T$29,1)-($K$4-1))&lt;=0,7,0)+(ROW(T31)-ROW($T$31))*7+(COLUMN(T31)-COLUMN($T$31)+1))</f>
        <v/>
      </c>
      <c r="U31" s="52">
        <f t="shared" si="51"/>
        <v>44866</v>
      </c>
      <c r="V31" s="34">
        <f t="shared" si="51"/>
        <v>44867</v>
      </c>
      <c r="W31" s="34">
        <f t="shared" si="51"/>
        <v>44868</v>
      </c>
      <c r="X31" s="34">
        <f t="shared" si="51"/>
        <v>44869</v>
      </c>
      <c r="Y31" s="37">
        <f t="shared" si="51"/>
        <v>44870</v>
      </c>
      <c r="Z31" s="37">
        <f t="shared" si="51"/>
        <v>44871</v>
      </c>
      <c r="AA31" s="32">
        <v>0.0</v>
      </c>
      <c r="AB31" s="20"/>
      <c r="AC31" s="35" t="str">
        <f t="shared" ref="AC31:AI31" si="52">IF(MONTH($AC$29)&lt;&gt;MONTH($AC$29-(WEEKDAY($AC$29,1)-($K$4-1))-IF((WEEKDAY($AC$29,1)-($K$4-1))&lt;=0,7,0)+(ROW(AC31)-ROW($AC$31))*7+(COLUMN(AC31)-COLUMN($AC$31)+1)),"",$AC$29-(WEEKDAY($AC$29,1)-($K$4-1))-IF((WEEKDAY($AC$29,1)-($K$4-1))&lt;=0,7,0)+(ROW(AC31)-ROW($AC$31))*7+(COLUMN(AC31)-COLUMN($AC$31)+1))</f>
        <v/>
      </c>
      <c r="AD31" s="35" t="str">
        <f t="shared" si="52"/>
        <v/>
      </c>
      <c r="AE31" s="35" t="str">
        <f t="shared" si="52"/>
        <v/>
      </c>
      <c r="AF31" s="35">
        <f t="shared" si="52"/>
        <v>44896</v>
      </c>
      <c r="AG31" s="35">
        <f t="shared" si="52"/>
        <v>44897</v>
      </c>
      <c r="AH31" s="37">
        <f t="shared" si="52"/>
        <v>44898</v>
      </c>
      <c r="AI31" s="40">
        <f t="shared" si="52"/>
        <v>44899</v>
      </c>
      <c r="AJ31" s="32">
        <v>0.0</v>
      </c>
      <c r="AM31" s="24"/>
      <c r="AO31" s="44" t="s">
        <v>18</v>
      </c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7"/>
      <c r="BB31" s="20"/>
      <c r="BC31" s="20"/>
      <c r="BD31" s="20"/>
      <c r="BE31" s="20"/>
      <c r="BF31" s="20"/>
      <c r="BG31" s="20"/>
      <c r="BH31" s="20"/>
      <c r="BI31" s="20"/>
    </row>
    <row r="32" ht="12.75" customHeight="1">
      <c r="B32" s="35">
        <f t="shared" ref="B32:H32" si="53">IF(MONTH($B$29)&lt;&gt;MONTH($B$29-(WEEKDAY($B$29,1)-($K$4-1))-IF((WEEKDAY($B$29,1)-($K$4-1))&lt;=0,7,0)+(ROW(B32)-ROW($B$31))*7+(COLUMN(B32)-COLUMN($B$31)+1)),"",$B$29-(WEEKDAY($B$29,1)-($K$4-1))-IF((WEEKDAY($B$29,1)-($K$4-1))&lt;=0,7,0)+(ROW(B32)-ROW($B$31))*7+(COLUMN(B32)-COLUMN($B$31)+1))</f>
        <v>44809</v>
      </c>
      <c r="C32" s="35">
        <f t="shared" si="53"/>
        <v>44810</v>
      </c>
      <c r="D32" s="35">
        <f t="shared" si="53"/>
        <v>44811</v>
      </c>
      <c r="E32" s="35">
        <f t="shared" si="53"/>
        <v>44812</v>
      </c>
      <c r="F32" s="35">
        <f t="shared" si="53"/>
        <v>44813</v>
      </c>
      <c r="G32" s="37">
        <f t="shared" si="53"/>
        <v>44814</v>
      </c>
      <c r="H32" s="37">
        <f t="shared" si="53"/>
        <v>44815</v>
      </c>
      <c r="I32" s="32">
        <v>5.0</v>
      </c>
      <c r="K32" s="34">
        <f t="shared" ref="K32:Q32" si="54">IF(MONTH($K$29)&lt;&gt;MONTH($K$29-(WEEKDAY($K$29,1)-($K$4-1))-IF((WEEKDAY($K$29,1)-($K$4-1))&lt;=0,7,0)+(ROW(K32)-ROW($K$31))*7+(COLUMN(K32)-COLUMN($K$31)+1)),"",$K$29-(WEEKDAY($K$29,1)-($K$4-1))-IF((WEEKDAY($K$29,1)-($K$4-1))&lt;=0,7,0)+(ROW(K32)-ROW($K$31))*7+(COLUMN(K32)-COLUMN($K$31)+1))</f>
        <v>44837</v>
      </c>
      <c r="L32" s="34">
        <f t="shared" si="54"/>
        <v>44838</v>
      </c>
      <c r="M32" s="34">
        <f t="shared" si="54"/>
        <v>44839</v>
      </c>
      <c r="N32" s="35">
        <f t="shared" si="54"/>
        <v>44840</v>
      </c>
      <c r="O32" s="35">
        <f t="shared" si="54"/>
        <v>44841</v>
      </c>
      <c r="P32" s="37">
        <f t="shared" si="54"/>
        <v>44842</v>
      </c>
      <c r="Q32" s="33">
        <f t="shared" si="54"/>
        <v>44843</v>
      </c>
      <c r="R32" s="32">
        <v>4.0</v>
      </c>
      <c r="S32" s="20"/>
      <c r="T32" s="35">
        <f t="shared" ref="T32:Z32" si="55">IF(MONTH($T$29)&lt;&gt;MONTH($T$29-(WEEKDAY($T$29,1)-($K$4-1))-IF((WEEKDAY($T$29,1)-($K$4-1))&lt;=0,7,0)+(ROW(T32)-ROW($T$31))*7+(COLUMN(T32)-COLUMN($T$31)+1)),"",$T$29-(WEEKDAY($T$29,1)-($K$4-1))-IF((WEEKDAY($T$29,1)-($K$4-1))&lt;=0,7,0)+(ROW(T32)-ROW($T$31))*7+(COLUMN(T32)-COLUMN($T$31)+1))</f>
        <v>44872</v>
      </c>
      <c r="U32" s="35">
        <f t="shared" si="55"/>
        <v>44873</v>
      </c>
      <c r="V32" s="35">
        <f t="shared" si="55"/>
        <v>44874</v>
      </c>
      <c r="W32" s="35">
        <f t="shared" si="55"/>
        <v>44875</v>
      </c>
      <c r="X32" s="35">
        <f t="shared" si="55"/>
        <v>44876</v>
      </c>
      <c r="Y32" s="40">
        <f t="shared" si="55"/>
        <v>44877</v>
      </c>
      <c r="Z32" s="37">
        <f t="shared" si="55"/>
        <v>44878</v>
      </c>
      <c r="AA32" s="32">
        <v>5.0</v>
      </c>
      <c r="AB32" s="20"/>
      <c r="AC32" s="39">
        <f t="shared" ref="AC32:AI32" si="56">IF(MONTH($AC$29)&lt;&gt;MONTH($AC$29-(WEEKDAY($AC$29,1)-($K$4-1))-IF((WEEKDAY($AC$29,1)-($K$4-1))&lt;=0,7,0)+(ROW(AC32)-ROW($AC$31))*7+(COLUMN(AC32)-COLUMN($AC$31)+1)),"",$AC$29-(WEEKDAY($AC$29,1)-($K$4-1))-IF((WEEKDAY($AC$29,1)-($K$4-1))&lt;=0,7,0)+(ROW(AC32)-ROW($AC$31))*7+(COLUMN(AC32)-COLUMN($AC$31)+1))</f>
        <v>44900</v>
      </c>
      <c r="AD32" s="33">
        <f t="shared" si="56"/>
        <v>44901</v>
      </c>
      <c r="AE32" s="39">
        <f t="shared" si="56"/>
        <v>44902</v>
      </c>
      <c r="AF32" s="33">
        <f t="shared" si="56"/>
        <v>44903</v>
      </c>
      <c r="AG32" s="34">
        <f t="shared" si="56"/>
        <v>44904</v>
      </c>
      <c r="AH32" s="37">
        <f t="shared" si="56"/>
        <v>44905</v>
      </c>
      <c r="AI32" s="37">
        <f t="shared" si="56"/>
        <v>44906</v>
      </c>
      <c r="AJ32" s="32">
        <v>4.0</v>
      </c>
      <c r="AO32" s="48"/>
      <c r="AP32" s="47"/>
      <c r="AQ32" s="47" t="s">
        <v>11</v>
      </c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20"/>
      <c r="BC32" s="20"/>
      <c r="BD32" s="20"/>
      <c r="BE32" s="20"/>
      <c r="BF32" s="20"/>
      <c r="BG32" s="20"/>
      <c r="BH32" s="20"/>
      <c r="BI32" s="20"/>
    </row>
    <row r="33" ht="12.75" customHeight="1">
      <c r="B33" s="35">
        <f t="shared" ref="B33:H33" si="57">IF(MONTH($B$29)&lt;&gt;MONTH($B$29-(WEEKDAY($B$29,1)-($K$4-1))-IF((WEEKDAY($B$29,1)-($K$4-1))&lt;=0,7,0)+(ROW(B33)-ROW($B$31))*7+(COLUMN(B33)-COLUMN($B$31)+1)),"",$B$29-(WEEKDAY($B$29,1)-($K$4-1))-IF((WEEKDAY($B$29,1)-($K$4-1))&lt;=0,7,0)+(ROW(B33)-ROW($B$31))*7+(COLUMN(B33)-COLUMN($B$31)+1))</f>
        <v>44816</v>
      </c>
      <c r="C33" s="35">
        <f t="shared" si="57"/>
        <v>44817</v>
      </c>
      <c r="D33" s="35">
        <f t="shared" si="57"/>
        <v>44818</v>
      </c>
      <c r="E33" s="35">
        <f t="shared" si="57"/>
        <v>44819</v>
      </c>
      <c r="F33" s="35">
        <f t="shared" si="57"/>
        <v>44820</v>
      </c>
      <c r="G33" s="37">
        <f t="shared" si="57"/>
        <v>44821</v>
      </c>
      <c r="H33" s="40">
        <f t="shared" si="57"/>
        <v>44822</v>
      </c>
      <c r="I33" s="32">
        <v>5.0</v>
      </c>
      <c r="K33" s="34">
        <f t="shared" ref="K33:Q33" si="58">IF(MONTH($K$29)&lt;&gt;MONTH($K$29-(WEEKDAY($K$29,1)-($K$4-1))-IF((WEEKDAY($K$29,1)-($K$4-1))&lt;=0,7,0)+(ROW(K33)-ROW($K$31))*7+(COLUMN(K33)-COLUMN($K$31)+1)),"",$K$29-(WEEKDAY($K$29,1)-($K$4-1))-IF((WEEKDAY($K$29,1)-($K$4-1))&lt;=0,7,0)+(ROW(K33)-ROW($K$31))*7+(COLUMN(K33)-COLUMN($K$31)+1))</f>
        <v>44844</v>
      </c>
      <c r="L33" s="39">
        <f t="shared" si="58"/>
        <v>44845</v>
      </c>
      <c r="M33" s="33">
        <f t="shared" si="58"/>
        <v>44846</v>
      </c>
      <c r="N33" s="35">
        <f t="shared" si="58"/>
        <v>44847</v>
      </c>
      <c r="O33" s="35">
        <f t="shared" si="58"/>
        <v>44848</v>
      </c>
      <c r="P33" s="37">
        <f t="shared" si="58"/>
        <v>44849</v>
      </c>
      <c r="Q33" s="37">
        <f t="shared" si="58"/>
        <v>44850</v>
      </c>
      <c r="R33" s="32">
        <v>5.0</v>
      </c>
      <c r="S33" s="20"/>
      <c r="T33" s="35">
        <f t="shared" ref="T33:Z33" si="59">IF(MONTH($T$29)&lt;&gt;MONTH($T$29-(WEEKDAY($T$29,1)-($K$4-1))-IF((WEEKDAY($T$29,1)-($K$4-1))&lt;=0,7,0)+(ROW(T33)-ROW($T$31))*7+(COLUMN(T33)-COLUMN($T$31)+1)),"",$T$29-(WEEKDAY($T$29,1)-($K$4-1))-IF((WEEKDAY($T$29,1)-($K$4-1))&lt;=0,7,0)+(ROW(T33)-ROW($T$31))*7+(COLUMN(T33)-COLUMN($T$31)+1))</f>
        <v>44879</v>
      </c>
      <c r="U33" s="35">
        <f t="shared" si="59"/>
        <v>44880</v>
      </c>
      <c r="V33" s="35">
        <f t="shared" si="59"/>
        <v>44881</v>
      </c>
      <c r="W33" s="35">
        <f t="shared" si="59"/>
        <v>44882</v>
      </c>
      <c r="X33" s="35">
        <f t="shared" si="59"/>
        <v>44883</v>
      </c>
      <c r="Y33" s="37">
        <f t="shared" si="59"/>
        <v>44884</v>
      </c>
      <c r="Z33" s="37">
        <f t="shared" si="59"/>
        <v>44885</v>
      </c>
      <c r="AA33" s="32">
        <v>5.0</v>
      </c>
      <c r="AB33" s="20"/>
      <c r="AC33" s="35">
        <f t="shared" ref="AC33:AI33" si="60">IF(MONTH($AC$29)&lt;&gt;MONTH($AC$29-(WEEKDAY($AC$29,1)-($K$4-1))-IF((WEEKDAY($AC$29,1)-($K$4-1))&lt;=0,7,0)+(ROW(AC33)-ROW($AC$31))*7+(COLUMN(AC33)-COLUMN($AC$31)+1)),"",$AC$29-(WEEKDAY($AC$29,1)-($K$4-1))-IF((WEEKDAY($AC$29,1)-($K$4-1))&lt;=0,7,0)+(ROW(AC33)-ROW($AC$31))*7+(COLUMN(AC33)-COLUMN($AC$31)+1))</f>
        <v>44907</v>
      </c>
      <c r="AD33" s="35">
        <f t="shared" si="60"/>
        <v>44908</v>
      </c>
      <c r="AE33" s="35">
        <f t="shared" si="60"/>
        <v>44909</v>
      </c>
      <c r="AF33" s="35">
        <f t="shared" si="60"/>
        <v>44910</v>
      </c>
      <c r="AG33" s="35">
        <f t="shared" si="60"/>
        <v>44911</v>
      </c>
      <c r="AH33" s="37">
        <f t="shared" si="60"/>
        <v>44912</v>
      </c>
      <c r="AI33" s="37">
        <f t="shared" si="60"/>
        <v>44913</v>
      </c>
      <c r="AJ33" s="32">
        <v>5.0</v>
      </c>
      <c r="AM33" s="24"/>
      <c r="AO33" s="56" t="s">
        <v>19</v>
      </c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8"/>
      <c r="BB33" s="20"/>
      <c r="BC33" s="20"/>
      <c r="BD33" s="20"/>
      <c r="BE33" s="20"/>
      <c r="BF33" s="20"/>
      <c r="BG33" s="20"/>
      <c r="BH33" s="20"/>
      <c r="BI33" s="20"/>
    </row>
    <row r="34" ht="12.75" customHeight="1">
      <c r="B34" s="35">
        <f t="shared" ref="B34:H34" si="61">IF(MONTH($B$29)&lt;&gt;MONTH($B$29-(WEEKDAY($B$29,1)-($K$4-1))-IF((WEEKDAY($B$29,1)-($K$4-1))&lt;=0,7,0)+(ROW(B34)-ROW($B$31))*7+(COLUMN(B34)-COLUMN($B$31)+1)),"",$B$29-(WEEKDAY($B$29,1)-($K$4-1))-IF((WEEKDAY($B$29,1)-($K$4-1))&lt;=0,7,0)+(ROW(B34)-ROW($B$31))*7+(COLUMN(B34)-COLUMN($B$31)+1))</f>
        <v>44823</v>
      </c>
      <c r="C34" s="35">
        <f t="shared" si="61"/>
        <v>44824</v>
      </c>
      <c r="D34" s="35">
        <f t="shared" si="61"/>
        <v>44825</v>
      </c>
      <c r="E34" s="38">
        <f t="shared" si="61"/>
        <v>44826</v>
      </c>
      <c r="F34" s="38">
        <f t="shared" si="61"/>
        <v>44827</v>
      </c>
      <c r="G34" s="38">
        <f t="shared" si="61"/>
        <v>44828</v>
      </c>
      <c r="H34" s="37">
        <f t="shared" si="61"/>
        <v>44829</v>
      </c>
      <c r="I34" s="32">
        <v>5.0</v>
      </c>
      <c r="K34" s="35">
        <f t="shared" ref="K34:Q34" si="62">IF(MONTH($K$29)&lt;&gt;MONTH($K$29-(WEEKDAY($K$29,1)-($K$4-1))-IF((WEEKDAY($K$29,1)-($K$4-1))&lt;=0,7,0)+(ROW(K34)-ROW($K$31))*7+(COLUMN(K34)-COLUMN($K$31)+1)),"",$K$29-(WEEKDAY($K$29,1)-($K$4-1))-IF((WEEKDAY($K$29,1)-($K$4-1))&lt;=0,7,0)+(ROW(K34)-ROW($K$31))*7+(COLUMN(K34)-COLUMN($K$31)+1))</f>
        <v>44851</v>
      </c>
      <c r="L34" s="35">
        <f t="shared" si="62"/>
        <v>44852</v>
      </c>
      <c r="M34" s="35">
        <f t="shared" si="62"/>
        <v>44853</v>
      </c>
      <c r="N34" s="35">
        <f t="shared" si="62"/>
        <v>44854</v>
      </c>
      <c r="O34" s="35">
        <f t="shared" si="62"/>
        <v>44855</v>
      </c>
      <c r="P34" s="37">
        <f t="shared" si="62"/>
        <v>44856</v>
      </c>
      <c r="Q34" s="40">
        <f t="shared" si="62"/>
        <v>44857</v>
      </c>
      <c r="R34" s="32">
        <v>5.0</v>
      </c>
      <c r="S34" s="20"/>
      <c r="T34" s="35">
        <f t="shared" ref="T34:Z34" si="63">IF(MONTH($T$29)&lt;&gt;MONTH($T$29-(WEEKDAY($T$29,1)-($K$4-1))-IF((WEEKDAY($T$29,1)-($K$4-1))&lt;=0,7,0)+(ROW(T34)-ROW($T$31))*7+(COLUMN(T34)-COLUMN($T$31)+1)),"",$T$29-(WEEKDAY($T$29,1)-($K$4-1))-IF((WEEKDAY($T$29,1)-($K$4-1))&lt;=0,7,0)+(ROW(T34)-ROW($T$31))*7+(COLUMN(T34)-COLUMN($T$31)+1))</f>
        <v>44886</v>
      </c>
      <c r="U34" s="35">
        <f t="shared" si="63"/>
        <v>44887</v>
      </c>
      <c r="V34" s="35">
        <f t="shared" si="63"/>
        <v>44888</v>
      </c>
      <c r="W34" s="35">
        <f t="shared" si="63"/>
        <v>44889</v>
      </c>
      <c r="X34" s="35">
        <f t="shared" si="63"/>
        <v>44890</v>
      </c>
      <c r="Y34" s="37">
        <f t="shared" si="63"/>
        <v>44891</v>
      </c>
      <c r="Z34" s="37">
        <f t="shared" si="63"/>
        <v>44892</v>
      </c>
      <c r="AA34" s="32">
        <v>5.0</v>
      </c>
      <c r="AB34" s="20"/>
      <c r="AC34" s="35">
        <f t="shared" ref="AC34:AI34" si="64">IF(MONTH($AC$29)&lt;&gt;MONTH($AC$29-(WEEKDAY($AC$29,1)-($K$4-1))-IF((WEEKDAY($AC$29,1)-($K$4-1))&lt;=0,7,0)+(ROW(AC34)-ROW($AC$31))*7+(COLUMN(AC34)-COLUMN($AC$31)+1)),"",$AC$29-(WEEKDAY($AC$29,1)-($K$4-1))-IF((WEEKDAY($AC$29,1)-($K$4-1))&lt;=0,7,0)+(ROW(AC34)-ROW($AC$31))*7+(COLUMN(AC34)-COLUMN($AC$31)+1))</f>
        <v>44914</v>
      </c>
      <c r="AD34" s="35">
        <f t="shared" si="64"/>
        <v>44915</v>
      </c>
      <c r="AE34" s="35">
        <f t="shared" si="64"/>
        <v>44916</v>
      </c>
      <c r="AF34" s="35">
        <f t="shared" si="64"/>
        <v>44917</v>
      </c>
      <c r="AG34" s="34">
        <f t="shared" si="64"/>
        <v>44918</v>
      </c>
      <c r="AH34" s="37">
        <f t="shared" si="64"/>
        <v>44919</v>
      </c>
      <c r="AI34" s="33">
        <f t="shared" si="64"/>
        <v>44920</v>
      </c>
      <c r="AJ34" s="32">
        <v>5.0</v>
      </c>
      <c r="AO34" s="48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20"/>
      <c r="BC34" s="20"/>
      <c r="BD34" s="20"/>
      <c r="BE34" s="20"/>
      <c r="BF34" s="20"/>
      <c r="BG34" s="20"/>
      <c r="BH34" s="20"/>
      <c r="BI34" s="20"/>
    </row>
    <row r="35" ht="12.75" customHeight="1">
      <c r="B35" s="35">
        <f t="shared" ref="B35:H35" si="65">IF(MONTH($B$29)&lt;&gt;MONTH($B$29-(WEEKDAY($B$29,1)-($K$4-1))-IF((WEEKDAY($B$29,1)-($K$4-1))&lt;=0,7,0)+(ROW(B35)-ROW($B$31))*7+(COLUMN(B35)-COLUMN($B$31)+1)),"",$B$29-(WEEKDAY($B$29,1)-($K$4-1))-IF((WEEKDAY($B$29,1)-($K$4-1))&lt;=0,7,0)+(ROW(B35)-ROW($B$31))*7+(COLUMN(B35)-COLUMN($B$31)+1))</f>
        <v>44830</v>
      </c>
      <c r="C35" s="35">
        <f t="shared" si="65"/>
        <v>44831</v>
      </c>
      <c r="D35" s="35">
        <f t="shared" si="65"/>
        <v>44832</v>
      </c>
      <c r="E35" s="35">
        <f t="shared" si="65"/>
        <v>44833</v>
      </c>
      <c r="F35" s="52">
        <f t="shared" si="65"/>
        <v>44834</v>
      </c>
      <c r="G35" s="54" t="str">
        <f t="shared" si="65"/>
        <v/>
      </c>
      <c r="H35" s="46" t="str">
        <f t="shared" si="65"/>
        <v/>
      </c>
      <c r="I35" s="32">
        <v>5.0</v>
      </c>
      <c r="K35" s="35">
        <f t="shared" ref="K35:Q35" si="66">IF(MONTH($K$29)&lt;&gt;MONTH($K$29-(WEEKDAY($K$29,1)-($K$4-1))-IF((WEEKDAY($K$29,1)-($K$4-1))&lt;=0,7,0)+(ROW(K35)-ROW($K$31))*7+(COLUMN(K35)-COLUMN($K$31)+1)),"",$K$29-(WEEKDAY($K$29,1)-($K$4-1))-IF((WEEKDAY($K$29,1)-($K$4-1))&lt;=0,7,0)+(ROW(K35)-ROW($K$31))*7+(COLUMN(K35)-COLUMN($K$31)+1))</f>
        <v>44858</v>
      </c>
      <c r="L35" s="35">
        <f t="shared" si="66"/>
        <v>44859</v>
      </c>
      <c r="M35" s="35">
        <f t="shared" si="66"/>
        <v>44860</v>
      </c>
      <c r="N35" s="35">
        <f t="shared" si="66"/>
        <v>44861</v>
      </c>
      <c r="O35" s="35">
        <f t="shared" si="66"/>
        <v>44862</v>
      </c>
      <c r="P35" s="37">
        <f t="shared" si="66"/>
        <v>44863</v>
      </c>
      <c r="Q35" s="37">
        <f t="shared" si="66"/>
        <v>44864</v>
      </c>
      <c r="R35" s="32">
        <v>4.0</v>
      </c>
      <c r="S35" s="20"/>
      <c r="T35" s="35">
        <f t="shared" ref="T35:Z35" si="67">IF(MONTH($T$29)&lt;&gt;MONTH($T$29-(WEEKDAY($T$29,1)-($K$4-1))-IF((WEEKDAY($T$29,1)-($K$4-1))&lt;=0,7,0)+(ROW(T35)-ROW($T$31))*7+(COLUMN(T35)-COLUMN($T$31)+1)),"",$T$29-(WEEKDAY($T$29,1)-($K$4-1))-IF((WEEKDAY($T$29,1)-($K$4-1))&lt;=0,7,0)+(ROW(T35)-ROW($T$31))*7+(COLUMN(T35)-COLUMN($T$31)+1))</f>
        <v>44893</v>
      </c>
      <c r="U35" s="35">
        <f t="shared" si="67"/>
        <v>44894</v>
      </c>
      <c r="V35" s="35">
        <f t="shared" si="67"/>
        <v>44895</v>
      </c>
      <c r="W35" s="35" t="str">
        <f t="shared" si="67"/>
        <v/>
      </c>
      <c r="X35" s="35" t="str">
        <f t="shared" si="67"/>
        <v/>
      </c>
      <c r="Y35" s="37" t="str">
        <f t="shared" si="67"/>
        <v/>
      </c>
      <c r="Z35" s="37" t="str">
        <f t="shared" si="67"/>
        <v/>
      </c>
      <c r="AA35" s="32">
        <v>5.0</v>
      </c>
      <c r="AB35" s="20"/>
      <c r="AC35" s="34">
        <f t="shared" ref="AC35:AI35" si="68">IF(MONTH($AC$29)&lt;&gt;MONTH($AC$29-(WEEKDAY($AC$29,1)-($K$4-1))-IF((WEEKDAY($AC$29,1)-($K$4-1))&lt;=0,7,0)+(ROW(AC35)-ROW($AC$31))*7+(COLUMN(AC35)-COLUMN($AC$31)+1)),"",$AC$29-(WEEKDAY($AC$29,1)-($K$4-1))-IF((WEEKDAY($AC$29,1)-($K$4-1))&lt;=0,7,0)+(ROW(AC35)-ROW($AC$31))*7+(COLUMN(AC35)-COLUMN($AC$31)+1))</f>
        <v>44921</v>
      </c>
      <c r="AD35" s="34">
        <f t="shared" si="68"/>
        <v>44922</v>
      </c>
      <c r="AE35" s="34">
        <f t="shared" si="68"/>
        <v>44923</v>
      </c>
      <c r="AF35" s="35">
        <f t="shared" si="68"/>
        <v>44924</v>
      </c>
      <c r="AG35" s="34">
        <f t="shared" si="68"/>
        <v>44925</v>
      </c>
      <c r="AH35" s="37">
        <f t="shared" si="68"/>
        <v>44926</v>
      </c>
      <c r="AI35" s="37" t="str">
        <f t="shared" si="68"/>
        <v/>
      </c>
      <c r="AJ35" s="32">
        <v>4.0</v>
      </c>
      <c r="AM35" s="59"/>
      <c r="AO35" s="60" t="s">
        <v>20</v>
      </c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8"/>
      <c r="BA35" s="47"/>
      <c r="BB35" s="20"/>
      <c r="BC35" s="20"/>
      <c r="BD35" s="20"/>
      <c r="BE35" s="20"/>
      <c r="BF35" s="20"/>
      <c r="BG35" s="20"/>
      <c r="BH35" s="20"/>
      <c r="BI35" s="20"/>
    </row>
    <row r="36" ht="12.75" customHeight="1">
      <c r="B36" s="35" t="str">
        <f t="shared" ref="B36:H36" si="69">IF(MONTH($B$29)&lt;&gt;MONTH($B$29-(WEEKDAY($B$29,1)-($K$4-1))-IF((WEEKDAY($B$29,1)-($K$4-1))&lt;=0,7,0)+(ROW(B36)-ROW($B$31))*7+(COLUMN(B36)-COLUMN($B$31)+1)),"",$B$29-(WEEKDAY($B$29,1)-($K$4-1))-IF((WEEKDAY($B$29,1)-($K$4-1))&lt;=0,7,0)+(ROW(B36)-ROW($B$31))*7+(COLUMN(B36)-COLUMN($B$31)+1))</f>
        <v/>
      </c>
      <c r="C36" s="35" t="str">
        <f t="shared" si="69"/>
        <v/>
      </c>
      <c r="D36" s="35" t="str">
        <f t="shared" si="69"/>
        <v/>
      </c>
      <c r="E36" s="35" t="str">
        <f t="shared" si="69"/>
        <v/>
      </c>
      <c r="F36" s="35" t="str">
        <f t="shared" si="69"/>
        <v/>
      </c>
      <c r="G36" s="35" t="str">
        <f t="shared" si="69"/>
        <v/>
      </c>
      <c r="H36" s="35" t="str">
        <f t="shared" si="69"/>
        <v/>
      </c>
      <c r="I36" s="32">
        <v>1.0</v>
      </c>
      <c r="K36" s="34">
        <f t="shared" ref="K36:Q36" si="70">IF(MONTH($K$29)&lt;&gt;MONTH($K$29-(WEEKDAY($K$29,1)-($K$4-1))-IF((WEEKDAY($K$29,1)-($K$4-1))&lt;=0,7,0)+(ROW(K36)-ROW($K$31))*7+(COLUMN(K36)-COLUMN($K$31)+1)),"",$K$29-(WEEKDAY($K$29,1)-($K$4-1))-IF((WEEKDAY($K$29,1)-($K$4-1))&lt;=0,7,0)+(ROW(K36)-ROW($K$31))*7+(COLUMN(K36)-COLUMN($K$31)+1))</f>
        <v>44865</v>
      </c>
      <c r="L36" s="35" t="str">
        <f t="shared" si="70"/>
        <v/>
      </c>
      <c r="M36" s="35" t="str">
        <f t="shared" si="70"/>
        <v/>
      </c>
      <c r="N36" s="35" t="str">
        <f t="shared" si="70"/>
        <v/>
      </c>
      <c r="O36" s="35" t="str">
        <f t="shared" si="70"/>
        <v/>
      </c>
      <c r="P36" s="35" t="str">
        <f t="shared" si="70"/>
        <v/>
      </c>
      <c r="Q36" s="35" t="str">
        <f t="shared" si="70"/>
        <v/>
      </c>
      <c r="R36" s="32"/>
      <c r="S36" s="61"/>
      <c r="T36" s="35" t="str">
        <f t="shared" ref="T36:Z36" si="71">IF(MONTH($T$29)&lt;&gt;MONTH($T$29-(WEEKDAY($T$29,1)-($K$4-1))-IF((WEEKDAY($T$29,1)-($K$4-1))&lt;=0,7,0)+(ROW(T36)-ROW($T$31))*7+(COLUMN(T36)-COLUMN($T$31)+1)),"",$T$29-(WEEKDAY($T$29,1)-($K$4-1))-IF((WEEKDAY($T$29,1)-($K$4-1))&lt;=0,7,0)+(ROW(T36)-ROW($T$31))*7+(COLUMN(T36)-COLUMN($T$31)+1))</f>
        <v/>
      </c>
      <c r="U36" s="35" t="str">
        <f t="shared" si="71"/>
        <v/>
      </c>
      <c r="V36" s="35" t="str">
        <f t="shared" si="71"/>
        <v/>
      </c>
      <c r="W36" s="35" t="str">
        <f t="shared" si="71"/>
        <v/>
      </c>
      <c r="X36" s="35" t="str">
        <f t="shared" si="71"/>
        <v/>
      </c>
      <c r="Y36" s="35" t="str">
        <f t="shared" si="71"/>
        <v/>
      </c>
      <c r="Z36" s="35" t="str">
        <f t="shared" si="71"/>
        <v/>
      </c>
      <c r="AA36" s="32"/>
      <c r="AB36" s="61"/>
      <c r="AC36" s="35" t="str">
        <f t="shared" ref="AC36:AI36" si="72">IF(MONTH($AC$29)&lt;&gt;MONTH($AC$29-(WEEKDAY($AC$29,1)-($K$4-1))-IF((WEEKDAY($AC$29,1)-($K$4-1))&lt;=0,7,0)+(ROW(AC36)-ROW($AC$31))*7+(COLUMN(AC36)-COLUMN($AC$31)+1)),"",$AC$29-(WEEKDAY($AC$29,1)-($K$4-1))-IF((WEEKDAY($AC$29,1)-($K$4-1))&lt;=0,7,0)+(ROW(AC36)-ROW($AC$31))*7+(COLUMN(AC36)-COLUMN($AC$31)+1))</f>
        <v/>
      </c>
      <c r="AD36" s="35" t="str">
        <f t="shared" si="72"/>
        <v/>
      </c>
      <c r="AE36" s="35" t="str">
        <f t="shared" si="72"/>
        <v/>
      </c>
      <c r="AF36" s="35" t="str">
        <f t="shared" si="72"/>
        <v/>
      </c>
      <c r="AG36" s="35" t="str">
        <f t="shared" si="72"/>
        <v/>
      </c>
      <c r="AH36" s="35" t="str">
        <f t="shared" si="72"/>
        <v/>
      </c>
      <c r="AI36" s="35" t="str">
        <f t="shared" si="72"/>
        <v/>
      </c>
      <c r="AJ36" s="32">
        <v>2.0</v>
      </c>
      <c r="AO36" s="41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</row>
    <row r="37" ht="12.75" customHeight="1">
      <c r="B37" s="20"/>
      <c r="C37" s="20"/>
      <c r="D37" s="20"/>
      <c r="E37" s="20"/>
      <c r="F37" s="20"/>
      <c r="G37" s="20"/>
      <c r="H37" s="20"/>
      <c r="I37" s="32">
        <f>SUM(I31:I36)</f>
        <v>21</v>
      </c>
      <c r="J37" s="20"/>
      <c r="K37" s="20"/>
      <c r="L37" s="20"/>
      <c r="M37" s="20"/>
      <c r="N37" s="20"/>
      <c r="O37" s="20"/>
      <c r="P37" s="20"/>
      <c r="Q37" s="20"/>
      <c r="R37" s="32">
        <f>SUM(R31:R36)</f>
        <v>22</v>
      </c>
      <c r="S37" s="20"/>
      <c r="T37" s="20"/>
      <c r="U37" s="20"/>
      <c r="V37" s="20"/>
      <c r="W37" s="20"/>
      <c r="X37" s="20"/>
      <c r="Y37" s="20"/>
      <c r="Z37" s="20"/>
      <c r="AA37" s="32">
        <f>SUM(AA31:AA36)</f>
        <v>20</v>
      </c>
      <c r="AB37" s="20"/>
      <c r="AJ37" s="32">
        <f>SUM(AJ31:AJ36)</f>
        <v>20</v>
      </c>
      <c r="AM37" s="59"/>
      <c r="AO37" s="62" t="s">
        <v>21</v>
      </c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7"/>
      <c r="BA37" s="20"/>
      <c r="BB37" s="20"/>
      <c r="BC37" s="20"/>
      <c r="BD37" s="20"/>
      <c r="BE37" s="20"/>
      <c r="BF37" s="20"/>
      <c r="BG37" s="20"/>
      <c r="BH37" s="20"/>
      <c r="BI37" s="20"/>
    </row>
    <row r="38" ht="15.75" customHeight="1">
      <c r="AA38" s="20"/>
      <c r="AB38" s="20"/>
      <c r="AO38" s="41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</row>
    <row r="39" ht="15.75" customHeight="1">
      <c r="AA39" s="20"/>
      <c r="AB39" s="20"/>
      <c r="AM39" s="63"/>
      <c r="AO39" s="64" t="s">
        <v>22</v>
      </c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7"/>
      <c r="BC39" s="20"/>
      <c r="BD39" s="20"/>
      <c r="BE39" s="20"/>
      <c r="BF39" s="20"/>
      <c r="BG39" s="20"/>
      <c r="BH39" s="20"/>
      <c r="BI39" s="20"/>
    </row>
    <row r="40" ht="15.75" customHeight="1">
      <c r="F40" s="65"/>
      <c r="H40" s="20" t="s">
        <v>23</v>
      </c>
      <c r="AA40" s="20"/>
      <c r="AB40" s="20"/>
      <c r="AO40" s="41" t="s">
        <v>24</v>
      </c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</row>
    <row r="41" ht="15.75" customHeight="1">
      <c r="V41" s="66"/>
      <c r="W41" s="20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I41" s="67"/>
      <c r="AM41" s="63"/>
      <c r="AO41" s="64" t="s">
        <v>25</v>
      </c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7"/>
      <c r="BC41" s="20"/>
      <c r="BD41" s="20"/>
      <c r="BE41" s="20"/>
      <c r="BF41" s="20"/>
      <c r="BG41" s="20"/>
      <c r="BH41" s="20"/>
      <c r="BI41" s="20"/>
    </row>
    <row r="42" ht="15.75" customHeight="1">
      <c r="F42" s="24"/>
      <c r="H42" s="68" t="s">
        <v>26</v>
      </c>
      <c r="I42" s="26"/>
      <c r="J42" s="26"/>
      <c r="K42" s="26"/>
      <c r="L42" s="26"/>
      <c r="M42" s="26"/>
      <c r="N42" s="26"/>
      <c r="O42" s="26"/>
      <c r="P42" s="27"/>
      <c r="W42" s="20"/>
      <c r="X42" s="20"/>
      <c r="AO42" s="41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</row>
    <row r="43" ht="15.75" customHeight="1">
      <c r="V43" s="66"/>
      <c r="W43" s="69"/>
      <c r="Y43" s="70"/>
      <c r="Z43" s="67"/>
      <c r="AA43" s="67"/>
      <c r="AB43" s="67"/>
      <c r="AC43" s="67"/>
      <c r="AG43" s="70"/>
      <c r="AI43" s="67"/>
      <c r="AJ43" s="67"/>
      <c r="AM43" s="71"/>
      <c r="AO43" s="72" t="s">
        <v>27</v>
      </c>
      <c r="BC43" s="20"/>
      <c r="BD43" s="20"/>
      <c r="BE43" s="20"/>
      <c r="BF43" s="20"/>
      <c r="BG43" s="20"/>
      <c r="BH43" s="20"/>
      <c r="BI43" s="20"/>
    </row>
    <row r="44" ht="15.75" customHeight="1">
      <c r="F44" s="63"/>
      <c r="H44" s="73" t="s">
        <v>28</v>
      </c>
      <c r="W44" s="20"/>
      <c r="X44" s="20"/>
      <c r="Y44" s="20"/>
      <c r="Z44" s="74"/>
      <c r="AO44" s="75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</row>
    <row r="45" ht="15.75" customHeight="1">
      <c r="W45" s="20"/>
      <c r="X45" s="20"/>
      <c r="Y45" s="20"/>
      <c r="Z45" s="76"/>
      <c r="AM45" s="71"/>
      <c r="AO45" s="72" t="s">
        <v>29</v>
      </c>
      <c r="BC45" s="20"/>
      <c r="BD45" s="20"/>
      <c r="BE45" s="20"/>
      <c r="BF45" s="20"/>
      <c r="BG45" s="20"/>
      <c r="BH45" s="20"/>
      <c r="BI45" s="20"/>
    </row>
    <row r="46" ht="15.75" customHeight="1">
      <c r="F46" s="59"/>
      <c r="H46" s="77" t="s">
        <v>30</v>
      </c>
      <c r="X46" s="78"/>
      <c r="AO46" s="41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</row>
    <row r="47" ht="15.75" customHeight="1">
      <c r="H47" s="20"/>
      <c r="AM47" s="79"/>
      <c r="AO47" s="72" t="s">
        <v>31</v>
      </c>
      <c r="BC47" s="20"/>
      <c r="BD47" s="20"/>
      <c r="BE47" s="20"/>
      <c r="BF47" s="20"/>
      <c r="BG47" s="20"/>
      <c r="BH47" s="20"/>
      <c r="BI47" s="20"/>
    </row>
    <row r="48" ht="15.75" customHeight="1">
      <c r="F48" s="80"/>
      <c r="H48" s="81" t="s">
        <v>32</v>
      </c>
      <c r="AO48" s="41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</row>
    <row r="49" ht="15.75" customHeight="1">
      <c r="AM49" s="82"/>
      <c r="AO49" s="51" t="s">
        <v>33</v>
      </c>
      <c r="BC49" s="20"/>
      <c r="BD49" s="20"/>
      <c r="BE49" s="20"/>
      <c r="BF49" s="20"/>
      <c r="BG49" s="20"/>
      <c r="BH49" s="20"/>
      <c r="BI49" s="20"/>
    </row>
    <row r="50" ht="15.75" customHeight="1">
      <c r="F50" s="5"/>
      <c r="H50" s="20"/>
    </row>
    <row r="51" ht="15.75" customHeight="1">
      <c r="AM51" s="83"/>
      <c r="AO51" s="51" t="s">
        <v>34</v>
      </c>
    </row>
    <row r="52" ht="12.75" customHeight="1">
      <c r="B52" s="84" t="s">
        <v>35</v>
      </c>
      <c r="K52" s="84" t="s">
        <v>35</v>
      </c>
    </row>
    <row r="53" ht="12.75" customHeight="1">
      <c r="B53" s="85">
        <f>DATE(YEAR(B9),MONTH(B9)-1,1)</f>
        <v>44531</v>
      </c>
      <c r="C53" s="86"/>
      <c r="D53" s="86"/>
      <c r="E53" s="86"/>
      <c r="F53" s="86"/>
      <c r="G53" s="86"/>
      <c r="H53" s="87"/>
      <c r="K53" s="85">
        <f>DATE(YEAR(AC29),MONTH(AC29)+1,1)</f>
        <v>44927</v>
      </c>
      <c r="L53" s="86"/>
      <c r="M53" s="86"/>
      <c r="N53" s="86"/>
      <c r="O53" s="86"/>
      <c r="P53" s="86"/>
      <c r="Q53" s="87"/>
    </row>
    <row r="54" ht="12.75" customHeight="1">
      <c r="B54" s="29" t="str">
        <f>$B$10</f>
        <v>lu</v>
      </c>
      <c r="C54" s="30" t="str">
        <f>$C$10</f>
        <v>ma</v>
      </c>
      <c r="D54" s="30" t="str">
        <f>$D$10</f>
        <v>mi</v>
      </c>
      <c r="E54" s="30" t="str">
        <f>$E$10</f>
        <v>ju</v>
      </c>
      <c r="F54" s="30" t="str">
        <f>$F$10</f>
        <v>vi</v>
      </c>
      <c r="G54" s="30" t="str">
        <f>$G$10</f>
        <v>sa</v>
      </c>
      <c r="H54" s="31" t="str">
        <f>$H$10</f>
        <v>do</v>
      </c>
      <c r="K54" s="29" t="str">
        <f>$B$10</f>
        <v>lu</v>
      </c>
      <c r="L54" s="30" t="str">
        <f>$C$10</f>
        <v>ma</v>
      </c>
      <c r="M54" s="30" t="str">
        <f>$D$10</f>
        <v>mi</v>
      </c>
      <c r="N54" s="30" t="str">
        <f>$E$10</f>
        <v>ju</v>
      </c>
      <c r="O54" s="30" t="str">
        <f>$F$10</f>
        <v>vi</v>
      </c>
      <c r="P54" s="30" t="str">
        <f>$G$10</f>
        <v>sa</v>
      </c>
      <c r="Q54" s="31" t="str">
        <f>$H$10</f>
        <v>do</v>
      </c>
    </row>
    <row r="55" ht="12.75" customHeight="1">
      <c r="B55" s="88" t="str">
        <f t="shared" ref="B55:H55" si="73">IF(MONTH($B$53)&lt;&gt;MONTH($B$53-(WEEKDAY($B$53,1)-($K$4-1))-IF((WEEKDAY($B$53,1)-($K$4-1))&lt;=0,7,0)+(ROW(B55)-ROW($B$55))*7+(COLUMN(B55)-COLUMN($B$55)+1)),"",$B$53-(WEEKDAY($B$53,1)-($K$4-1))-IF((WEEKDAY($B$53,1)-($K$4-1))&lt;=0,7,0)+(ROW(B55)-ROW($B$55))*7+(COLUMN(B55)-COLUMN($B$55)+1))</f>
        <v/>
      </c>
      <c r="C55" s="88" t="str">
        <f t="shared" si="73"/>
        <v/>
      </c>
      <c r="D55" s="88">
        <f t="shared" si="73"/>
        <v>44531</v>
      </c>
      <c r="E55" s="88">
        <f t="shared" si="73"/>
        <v>44532</v>
      </c>
      <c r="F55" s="88">
        <f t="shared" si="73"/>
        <v>44533</v>
      </c>
      <c r="G55" s="88">
        <f t="shared" si="73"/>
        <v>44534</v>
      </c>
      <c r="H55" s="88">
        <f t="shared" si="73"/>
        <v>44535</v>
      </c>
      <c r="K55" s="88" t="str">
        <f t="shared" ref="K55:Q55" si="74">IF(MONTH($K$53)&lt;&gt;MONTH($K$53-(WEEKDAY($K$53,1)-($K$4-1))-IF((WEEKDAY($K$53,1)-($K$4-1))&lt;=0,7,0)+(ROW(K55)-ROW($K$55))*7+(COLUMN(K55)-COLUMN($K$55)+1)),"",$K$53-(WEEKDAY($K$53,1)-($K$4-1))-IF((WEEKDAY($K$53,1)-($K$4-1))&lt;=0,7,0)+(ROW(K55)-ROW($K$55))*7+(COLUMN(K55)-COLUMN($K$55)+1))</f>
        <v/>
      </c>
      <c r="L55" s="88" t="str">
        <f t="shared" si="74"/>
        <v/>
      </c>
      <c r="M55" s="88" t="str">
        <f t="shared" si="74"/>
        <v/>
      </c>
      <c r="N55" s="88" t="str">
        <f t="shared" si="74"/>
        <v/>
      </c>
      <c r="O55" s="88" t="str">
        <f t="shared" si="74"/>
        <v/>
      </c>
      <c r="P55" s="88" t="str">
        <f t="shared" si="74"/>
        <v/>
      </c>
      <c r="Q55" s="88">
        <f t="shared" si="74"/>
        <v>44927</v>
      </c>
    </row>
    <row r="56" ht="12.75" customHeight="1">
      <c r="B56" s="88">
        <f t="shared" ref="B56:H56" si="75">IF(MONTH($B$53)&lt;&gt;MONTH($B$53-(WEEKDAY($B$53,1)-($K$4-1))-IF((WEEKDAY($B$53,1)-($K$4-1))&lt;=0,7,0)+(ROW(B56)-ROW($B$55))*7+(COLUMN(B56)-COLUMN($B$55)+1)),"",$B$53-(WEEKDAY($B$53,1)-($K$4-1))-IF((WEEKDAY($B$53,1)-($K$4-1))&lt;=0,7,0)+(ROW(B56)-ROW($B$55))*7+(COLUMN(B56)-COLUMN($B$55)+1))</f>
        <v>44536</v>
      </c>
      <c r="C56" s="88">
        <f t="shared" si="75"/>
        <v>44537</v>
      </c>
      <c r="D56" s="88">
        <f t="shared" si="75"/>
        <v>44538</v>
      </c>
      <c r="E56" s="88">
        <f t="shared" si="75"/>
        <v>44539</v>
      </c>
      <c r="F56" s="88">
        <f t="shared" si="75"/>
        <v>44540</v>
      </c>
      <c r="G56" s="88">
        <f t="shared" si="75"/>
        <v>44541</v>
      </c>
      <c r="H56" s="88">
        <f t="shared" si="75"/>
        <v>44542</v>
      </c>
      <c r="K56" s="88">
        <f t="shared" ref="K56:Q56" si="76">IF(MONTH($K$53)&lt;&gt;MONTH($K$53-(WEEKDAY($K$53,1)-($K$4-1))-IF((WEEKDAY($K$53,1)-($K$4-1))&lt;=0,7,0)+(ROW(K56)-ROW($K$55))*7+(COLUMN(K56)-COLUMN($K$55)+1)),"",$K$53-(WEEKDAY($K$53,1)-($K$4-1))-IF((WEEKDAY($K$53,1)-($K$4-1))&lt;=0,7,0)+(ROW(K56)-ROW($K$55))*7+(COLUMN(K56)-COLUMN($K$55)+1))</f>
        <v>44928</v>
      </c>
      <c r="L56" s="88">
        <f t="shared" si="76"/>
        <v>44929</v>
      </c>
      <c r="M56" s="88">
        <f t="shared" si="76"/>
        <v>44930</v>
      </c>
      <c r="N56" s="88">
        <f t="shared" si="76"/>
        <v>44931</v>
      </c>
      <c r="O56" s="88">
        <f t="shared" si="76"/>
        <v>44932</v>
      </c>
      <c r="P56" s="88">
        <f t="shared" si="76"/>
        <v>44933</v>
      </c>
      <c r="Q56" s="88">
        <f t="shared" si="76"/>
        <v>44934</v>
      </c>
    </row>
    <row r="57" ht="12.75" customHeight="1">
      <c r="B57" s="88">
        <f t="shared" ref="B57:H57" si="77">IF(MONTH($B$53)&lt;&gt;MONTH($B$53-(WEEKDAY($B$53,1)-($K$4-1))-IF((WEEKDAY($B$53,1)-($K$4-1))&lt;=0,7,0)+(ROW(B57)-ROW($B$55))*7+(COLUMN(B57)-COLUMN($B$55)+1)),"",$B$53-(WEEKDAY($B$53,1)-($K$4-1))-IF((WEEKDAY($B$53,1)-($K$4-1))&lt;=0,7,0)+(ROW(B57)-ROW($B$55))*7+(COLUMN(B57)-COLUMN($B$55)+1))</f>
        <v>44543</v>
      </c>
      <c r="C57" s="88">
        <f t="shared" si="77"/>
        <v>44544</v>
      </c>
      <c r="D57" s="88">
        <f t="shared" si="77"/>
        <v>44545</v>
      </c>
      <c r="E57" s="88">
        <f t="shared" si="77"/>
        <v>44546</v>
      </c>
      <c r="F57" s="88">
        <f t="shared" si="77"/>
        <v>44547</v>
      </c>
      <c r="G57" s="88">
        <f t="shared" si="77"/>
        <v>44548</v>
      </c>
      <c r="H57" s="88">
        <f t="shared" si="77"/>
        <v>44549</v>
      </c>
      <c r="K57" s="88">
        <f t="shared" ref="K57:Q57" si="78">IF(MONTH($K$53)&lt;&gt;MONTH($K$53-(WEEKDAY($K$53,1)-($K$4-1))-IF((WEEKDAY($K$53,1)-($K$4-1))&lt;=0,7,0)+(ROW(K57)-ROW($K$55))*7+(COLUMN(K57)-COLUMN($K$55)+1)),"",$K$53-(WEEKDAY($K$53,1)-($K$4-1))-IF((WEEKDAY($K$53,1)-($K$4-1))&lt;=0,7,0)+(ROW(K57)-ROW($K$55))*7+(COLUMN(K57)-COLUMN($K$55)+1))</f>
        <v>44935</v>
      </c>
      <c r="L57" s="88">
        <f t="shared" si="78"/>
        <v>44936</v>
      </c>
      <c r="M57" s="88">
        <f t="shared" si="78"/>
        <v>44937</v>
      </c>
      <c r="N57" s="88">
        <f t="shared" si="78"/>
        <v>44938</v>
      </c>
      <c r="O57" s="88">
        <f t="shared" si="78"/>
        <v>44939</v>
      </c>
      <c r="P57" s="88">
        <f t="shared" si="78"/>
        <v>44940</v>
      </c>
      <c r="Q57" s="88">
        <f t="shared" si="78"/>
        <v>44941</v>
      </c>
    </row>
    <row r="58" ht="12.75" customHeight="1">
      <c r="B58" s="88">
        <f t="shared" ref="B58:H58" si="79">IF(MONTH($B$53)&lt;&gt;MONTH($B$53-(WEEKDAY($B$53,1)-($K$4-1))-IF((WEEKDAY($B$53,1)-($K$4-1))&lt;=0,7,0)+(ROW(B58)-ROW($B$55))*7+(COLUMN(B58)-COLUMN($B$55)+1)),"",$B$53-(WEEKDAY($B$53,1)-($K$4-1))-IF((WEEKDAY($B$53,1)-($K$4-1))&lt;=0,7,0)+(ROW(B58)-ROW($B$55))*7+(COLUMN(B58)-COLUMN($B$55)+1))</f>
        <v>44550</v>
      </c>
      <c r="C58" s="88">
        <f t="shared" si="79"/>
        <v>44551</v>
      </c>
      <c r="D58" s="88">
        <f t="shared" si="79"/>
        <v>44552</v>
      </c>
      <c r="E58" s="88">
        <f t="shared" si="79"/>
        <v>44553</v>
      </c>
      <c r="F58" s="88">
        <f t="shared" si="79"/>
        <v>44554</v>
      </c>
      <c r="G58" s="88">
        <f t="shared" si="79"/>
        <v>44555</v>
      </c>
      <c r="H58" s="88">
        <f t="shared" si="79"/>
        <v>44556</v>
      </c>
      <c r="K58" s="88">
        <f t="shared" ref="K58:Q58" si="80">IF(MONTH($K$53)&lt;&gt;MONTH($K$53-(WEEKDAY($K$53,1)-($K$4-1))-IF((WEEKDAY($K$53,1)-($K$4-1))&lt;=0,7,0)+(ROW(K58)-ROW($K$55))*7+(COLUMN(K58)-COLUMN($K$55)+1)),"",$K$53-(WEEKDAY($K$53,1)-($K$4-1))-IF((WEEKDAY($K$53,1)-($K$4-1))&lt;=0,7,0)+(ROW(K58)-ROW($K$55))*7+(COLUMN(K58)-COLUMN($K$55)+1))</f>
        <v>44942</v>
      </c>
      <c r="L58" s="88">
        <f t="shared" si="80"/>
        <v>44943</v>
      </c>
      <c r="M58" s="88">
        <f t="shared" si="80"/>
        <v>44944</v>
      </c>
      <c r="N58" s="88">
        <f t="shared" si="80"/>
        <v>44945</v>
      </c>
      <c r="O58" s="88">
        <f t="shared" si="80"/>
        <v>44946</v>
      </c>
      <c r="P58" s="88">
        <f t="shared" si="80"/>
        <v>44947</v>
      </c>
      <c r="Q58" s="88">
        <f t="shared" si="80"/>
        <v>44948</v>
      </c>
    </row>
    <row r="59" ht="12.75" customHeight="1">
      <c r="B59" s="88">
        <f t="shared" ref="B59:H59" si="81">IF(MONTH($B$53)&lt;&gt;MONTH($B$53-(WEEKDAY($B$53,1)-($K$4-1))-IF((WEEKDAY($B$53,1)-($K$4-1))&lt;=0,7,0)+(ROW(B59)-ROW($B$55))*7+(COLUMN(B59)-COLUMN($B$55)+1)),"",$B$53-(WEEKDAY($B$53,1)-($K$4-1))-IF((WEEKDAY($B$53,1)-($K$4-1))&lt;=0,7,0)+(ROW(B59)-ROW($B$55))*7+(COLUMN(B59)-COLUMN($B$55)+1))</f>
        <v>44557</v>
      </c>
      <c r="C59" s="88">
        <f t="shared" si="81"/>
        <v>44558</v>
      </c>
      <c r="D59" s="88">
        <f t="shared" si="81"/>
        <v>44559</v>
      </c>
      <c r="E59" s="88">
        <f t="shared" si="81"/>
        <v>44560</v>
      </c>
      <c r="F59" s="88">
        <f t="shared" si="81"/>
        <v>44561</v>
      </c>
      <c r="G59" s="88" t="str">
        <f t="shared" si="81"/>
        <v/>
      </c>
      <c r="H59" s="88" t="str">
        <f t="shared" si="81"/>
        <v/>
      </c>
      <c r="K59" s="88">
        <f t="shared" ref="K59:Q59" si="82">IF(MONTH($K$53)&lt;&gt;MONTH($K$53-(WEEKDAY($K$53,1)-($K$4-1))-IF((WEEKDAY($K$53,1)-($K$4-1))&lt;=0,7,0)+(ROW(K59)-ROW($K$55))*7+(COLUMN(K59)-COLUMN($K$55)+1)),"",$K$53-(WEEKDAY($K$53,1)-($K$4-1))-IF((WEEKDAY($K$53,1)-($K$4-1))&lt;=0,7,0)+(ROW(K59)-ROW($K$55))*7+(COLUMN(K59)-COLUMN($K$55)+1))</f>
        <v>44949</v>
      </c>
      <c r="L59" s="88">
        <f t="shared" si="82"/>
        <v>44950</v>
      </c>
      <c r="M59" s="88">
        <f t="shared" si="82"/>
        <v>44951</v>
      </c>
      <c r="N59" s="88">
        <f t="shared" si="82"/>
        <v>44952</v>
      </c>
      <c r="O59" s="88">
        <f t="shared" si="82"/>
        <v>44953</v>
      </c>
      <c r="P59" s="88">
        <f t="shared" si="82"/>
        <v>44954</v>
      </c>
      <c r="Q59" s="88">
        <f t="shared" si="82"/>
        <v>44955</v>
      </c>
    </row>
    <row r="60" ht="12.75" customHeight="1">
      <c r="B60" s="88" t="str">
        <f t="shared" ref="B60:H60" si="83">IF(MONTH($B$53)&lt;&gt;MONTH($B$53-(WEEKDAY($B$53,1)-($K$4-1))-IF((WEEKDAY($B$53,1)-($K$4-1))&lt;=0,7,0)+(ROW(B60)-ROW($B$55))*7+(COLUMN(B60)-COLUMN($B$55)+1)),"",$B$53-(WEEKDAY($B$53,1)-($K$4-1))-IF((WEEKDAY($B$53,1)-($K$4-1))&lt;=0,7,0)+(ROW(B60)-ROW($B$55))*7+(COLUMN(B60)-COLUMN($B$55)+1))</f>
        <v/>
      </c>
      <c r="C60" s="88" t="str">
        <f t="shared" si="83"/>
        <v/>
      </c>
      <c r="D60" s="88" t="str">
        <f t="shared" si="83"/>
        <v/>
      </c>
      <c r="E60" s="88" t="str">
        <f t="shared" si="83"/>
        <v/>
      </c>
      <c r="F60" s="88" t="str">
        <f t="shared" si="83"/>
        <v/>
      </c>
      <c r="G60" s="88" t="str">
        <f t="shared" si="83"/>
        <v/>
      </c>
      <c r="H60" s="88" t="str">
        <f t="shared" si="83"/>
        <v/>
      </c>
      <c r="K60" s="88">
        <f t="shared" ref="K60:Q60" si="84">IF(MONTH($K$53)&lt;&gt;MONTH($K$53-(WEEKDAY($K$53,1)-($K$4-1))-IF((WEEKDAY($K$53,1)-($K$4-1))&lt;=0,7,0)+(ROW(K60)-ROW($K$55))*7+(COLUMN(K60)-COLUMN($K$55)+1)),"",$K$53-(WEEKDAY($K$53,1)-($K$4-1))-IF((WEEKDAY($K$53,1)-($K$4-1))&lt;=0,7,0)+(ROW(K60)-ROW($K$55))*7+(COLUMN(K60)-COLUMN($K$55)+1))</f>
        <v>44956</v>
      </c>
      <c r="L60" s="88">
        <f t="shared" si="84"/>
        <v>44957</v>
      </c>
      <c r="M60" s="88" t="str">
        <f t="shared" si="84"/>
        <v/>
      </c>
      <c r="N60" s="88" t="str">
        <f t="shared" si="84"/>
        <v/>
      </c>
      <c r="O60" s="88" t="str">
        <f t="shared" si="84"/>
        <v/>
      </c>
      <c r="P60" s="88" t="str">
        <f t="shared" si="84"/>
        <v/>
      </c>
      <c r="Q60" s="88" t="str">
        <f t="shared" si="84"/>
        <v/>
      </c>
    </row>
    <row r="61" ht="12.75" customHeight="1"/>
    <row r="62" ht="12.75" customHeight="1"/>
    <row r="63" ht="12.75" customHeight="1"/>
    <row r="64" ht="12.75" customHeight="1">
      <c r="X64" s="20"/>
    </row>
    <row r="65" ht="12.75" customHeight="1">
      <c r="X65" s="89" t="s">
        <v>36</v>
      </c>
      <c r="Y65" s="89" t="s">
        <v>37</v>
      </c>
    </row>
    <row r="66" ht="12.75" customHeight="1">
      <c r="X66" s="20"/>
    </row>
    <row r="67" ht="12.75" customHeight="1">
      <c r="X67" s="90"/>
      <c r="Y67" s="91"/>
    </row>
    <row r="68" ht="12.75" customHeight="1">
      <c r="X68" s="92"/>
      <c r="Y68" s="91"/>
    </row>
    <row r="69" ht="12.75" customHeight="1">
      <c r="X69" s="92"/>
      <c r="Y69" s="91"/>
    </row>
    <row r="70" ht="12.75" customHeight="1">
      <c r="X70" s="92"/>
      <c r="Y70" s="91"/>
    </row>
    <row r="71" ht="12.75" customHeight="1">
      <c r="X71" s="92"/>
      <c r="Y71" s="91"/>
    </row>
    <row r="72" ht="12.75" customHeight="1">
      <c r="X72" s="92"/>
      <c r="Y72" s="91"/>
    </row>
    <row r="73" ht="12.75" customHeight="1">
      <c r="X73" s="92"/>
      <c r="Y73" s="91"/>
    </row>
    <row r="74" ht="12.75" customHeight="1">
      <c r="X74" s="92"/>
      <c r="Y74" s="91"/>
    </row>
    <row r="75" ht="12.75" customHeight="1">
      <c r="X75" s="92"/>
      <c r="Y75" s="91"/>
    </row>
    <row r="76" ht="12.75" customHeight="1">
      <c r="X76" s="92"/>
      <c r="Y76" s="91"/>
    </row>
    <row r="77" ht="12.75" customHeight="1">
      <c r="X77" s="92"/>
      <c r="Y77" s="91"/>
    </row>
    <row r="78" ht="12.75" customHeight="1">
      <c r="X78" s="92"/>
      <c r="Y78" s="91"/>
    </row>
    <row r="79" ht="12.75" customHeight="1">
      <c r="X79" s="92"/>
      <c r="Y79" s="91"/>
    </row>
    <row r="80" ht="12.75" customHeight="1">
      <c r="X80" s="92"/>
      <c r="Y80" s="91"/>
    </row>
    <row r="81" ht="12.75" customHeight="1">
      <c r="X81" s="92"/>
      <c r="Y81" s="91"/>
    </row>
    <row r="82" ht="12.75" customHeight="1">
      <c r="X82" s="92"/>
      <c r="Y82" s="91"/>
    </row>
    <row r="83" ht="12.75" customHeight="1">
      <c r="X83" s="92"/>
      <c r="Y83" s="91"/>
    </row>
    <row r="84" ht="12.75" customHeight="1">
      <c r="X84" s="92"/>
      <c r="Y84" s="91"/>
    </row>
    <row r="85" ht="12.75" customHeight="1">
      <c r="X85" s="92"/>
      <c r="Y85" s="91"/>
    </row>
    <row r="86" ht="12.75" customHeight="1">
      <c r="X86" s="92"/>
      <c r="Y86" s="91"/>
    </row>
    <row r="87" ht="12.75" customHeight="1">
      <c r="X87" s="92"/>
      <c r="Y87" s="91"/>
    </row>
    <row r="88" ht="12.75" customHeight="1">
      <c r="X88" s="92"/>
      <c r="Y88" s="91"/>
    </row>
    <row r="89" ht="12.75" customHeight="1">
      <c r="X89" s="92"/>
      <c r="Y89" s="91"/>
    </row>
    <row r="90" ht="12.75" customHeight="1">
      <c r="X90" s="92"/>
      <c r="Y90" s="91"/>
    </row>
    <row r="91" ht="12.75" customHeight="1">
      <c r="X91" s="92"/>
      <c r="Y91" s="91"/>
    </row>
    <row r="92" ht="12.75" customHeight="1">
      <c r="X92" s="92"/>
      <c r="Y92" s="91"/>
    </row>
    <row r="93" ht="12.75" customHeight="1">
      <c r="X93" s="92"/>
      <c r="Y93" s="91"/>
    </row>
    <row r="94" ht="12.75" customHeight="1">
      <c r="X94" s="92"/>
      <c r="Y94" s="91"/>
    </row>
    <row r="95" ht="12.75" customHeight="1">
      <c r="X95" s="92"/>
      <c r="Y95" s="91"/>
    </row>
    <row r="96" ht="12.75" customHeight="1">
      <c r="X96" s="92"/>
      <c r="Y96" s="91"/>
    </row>
    <row r="97" ht="12.75" customHeight="1">
      <c r="X97" s="92"/>
      <c r="Y97" s="91"/>
    </row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7">
    <mergeCell ref="AO33:BA33"/>
    <mergeCell ref="AO35:AZ35"/>
    <mergeCell ref="AO37:AZ37"/>
    <mergeCell ref="AO39:BB39"/>
    <mergeCell ref="H40:P40"/>
    <mergeCell ref="AO41:BB41"/>
    <mergeCell ref="H42:P42"/>
    <mergeCell ref="W43:X43"/>
    <mergeCell ref="AG43:AH43"/>
    <mergeCell ref="AO43:BB43"/>
    <mergeCell ref="H44:O44"/>
    <mergeCell ref="AO45:BB45"/>
    <mergeCell ref="H46:O46"/>
    <mergeCell ref="H48:P48"/>
    <mergeCell ref="F4:H4"/>
    <mergeCell ref="K4:M4"/>
    <mergeCell ref="B19:I19"/>
    <mergeCell ref="K19:R19"/>
    <mergeCell ref="T19:AA19"/>
    <mergeCell ref="B29:I29"/>
    <mergeCell ref="K29:R29"/>
    <mergeCell ref="T29:AA29"/>
    <mergeCell ref="T3:AD3"/>
    <mergeCell ref="T4:AD4"/>
    <mergeCell ref="B1:AD1"/>
    <mergeCell ref="B2:M2"/>
    <mergeCell ref="B3:D3"/>
    <mergeCell ref="F3:H3"/>
    <mergeCell ref="K3:Q3"/>
    <mergeCell ref="B4:D4"/>
    <mergeCell ref="N4:Q4"/>
    <mergeCell ref="B6:Z6"/>
    <mergeCell ref="B7:Z7"/>
    <mergeCell ref="B9:I9"/>
    <mergeCell ref="K9:R9"/>
    <mergeCell ref="T9:AA9"/>
    <mergeCell ref="AC9:AJ9"/>
    <mergeCell ref="AO9:BA9"/>
    <mergeCell ref="AO11:BA11"/>
    <mergeCell ref="AO13:AX13"/>
    <mergeCell ref="AO15:AX15"/>
    <mergeCell ref="AO17:AX17"/>
    <mergeCell ref="AC19:AJ19"/>
    <mergeCell ref="AO19:AY19"/>
    <mergeCell ref="AO21:AX21"/>
    <mergeCell ref="AO23:BA23"/>
    <mergeCell ref="AO25:AZ25"/>
    <mergeCell ref="AO27:AZ27"/>
    <mergeCell ref="AC29:AJ29"/>
    <mergeCell ref="AO29:AX29"/>
    <mergeCell ref="AQ30:AZ30"/>
    <mergeCell ref="AO31:BA31"/>
    <mergeCell ref="AO47:BB47"/>
    <mergeCell ref="AO49:BB49"/>
    <mergeCell ref="AO51:BB51"/>
    <mergeCell ref="B53:H53"/>
    <mergeCell ref="K53:Q53"/>
  </mergeCells>
  <conditionalFormatting sqref="B11:H16 B21:H26 B31:H36 B55:H60 K11:Q16 K21:Q26 K31:Q36 K55:Q60 T11:Z16 T21:Z26 T31:Z36 AC11:AI16 AC21:AI26 AC31:AI36">
    <cfRule type="cellIs" dxfId="0" priority="1" operator="equal">
      <formula>""</formula>
    </cfRule>
  </conditionalFormatting>
  <printOptions/>
  <pageMargins bottom="0.75" footer="0.0" header="0.0" left="0.25" right="0.25" top="0.75"/>
  <pageSetup paperSize="9" scale="55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137" t="str">
        <f>IF(Calendario!$T$4="","",Calendario!$T$4)</f>
        <v>CALENDARIO   KFV  2022</v>
      </c>
      <c r="B1" s="127"/>
      <c r="C1" s="127"/>
      <c r="D1" s="127"/>
      <c r="E1" s="127"/>
      <c r="F1" s="127"/>
      <c r="G1" s="127"/>
      <c r="H1" s="138">
        <f>Calendario!B29</f>
        <v>44805</v>
      </c>
      <c r="I1" s="127"/>
      <c r="J1" s="127"/>
      <c r="K1" s="127"/>
      <c r="L1" s="127"/>
      <c r="M1" s="127"/>
      <c r="N1" s="127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</row>
    <row r="2" ht="12.75" customHeight="1">
      <c r="A2" s="96" t="str">
        <f>ENERO!A2:B2</f>
        <v>lunes</v>
      </c>
      <c r="B2" s="13"/>
      <c r="C2" s="97" t="str">
        <f>ENERO!C2:D2</f>
        <v>martes</v>
      </c>
      <c r="D2" s="13"/>
      <c r="E2" s="97" t="str">
        <f>ENERO!E2:F2</f>
        <v>miércoles</v>
      </c>
      <c r="F2" s="13"/>
      <c r="G2" s="97" t="str">
        <f>ENERO!G2:H2</f>
        <v>jueves</v>
      </c>
      <c r="H2" s="13"/>
      <c r="I2" s="97" t="str">
        <f>ENERO!I2:J2</f>
        <v>viernes</v>
      </c>
      <c r="J2" s="13"/>
      <c r="K2" s="97" t="str">
        <f>ENERO!K2:L2</f>
        <v>sábado</v>
      </c>
      <c r="L2" s="13"/>
      <c r="M2" s="97" t="str">
        <f>ENERO!M2:N2</f>
        <v>domingo</v>
      </c>
      <c r="N2" s="14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</row>
    <row r="3" ht="12.75" customHeight="1">
      <c r="A3" s="105" t="str">
        <f>Calendario!B31</f>
        <v/>
      </c>
      <c r="B3" s="106"/>
      <c r="C3" s="105" t="str">
        <f>Calendario!C31</f>
        <v/>
      </c>
      <c r="D3" s="106"/>
      <c r="E3" s="105" t="str">
        <f>Calendario!D31</f>
        <v/>
      </c>
      <c r="F3" s="106"/>
      <c r="G3" s="105">
        <f>Calendario!E31</f>
        <v>44805</v>
      </c>
      <c r="H3" s="106"/>
      <c r="I3" s="105">
        <f>Calendario!F31</f>
        <v>44806</v>
      </c>
      <c r="J3" s="106"/>
      <c r="K3" s="105">
        <f>Calendario!G31</f>
        <v>44807</v>
      </c>
      <c r="L3" s="106"/>
      <c r="M3" s="105">
        <f>Calendario!H31</f>
        <v>44808</v>
      </c>
      <c r="N3" s="106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ht="12.75" customHeight="1">
      <c r="A4" s="100"/>
      <c r="B4" s="101"/>
      <c r="C4" s="100"/>
      <c r="D4" s="101"/>
      <c r="E4" s="100"/>
      <c r="F4" s="101"/>
      <c r="G4" s="100"/>
      <c r="H4" s="101"/>
      <c r="I4" s="100"/>
      <c r="J4" s="101"/>
      <c r="K4" s="100"/>
      <c r="L4" s="101"/>
      <c r="M4" s="100"/>
      <c r="N4" s="101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ht="12.75" customHeight="1">
      <c r="A5" s="100"/>
      <c r="B5" s="101"/>
      <c r="C5" s="100"/>
      <c r="D5" s="101"/>
      <c r="E5" s="100"/>
      <c r="F5" s="101"/>
      <c r="G5" s="145"/>
      <c r="H5" s="110"/>
      <c r="I5" s="145"/>
      <c r="J5" s="110"/>
      <c r="K5" s="100"/>
      <c r="L5" s="101"/>
      <c r="M5" s="100"/>
      <c r="N5" s="101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</row>
    <row r="6" ht="12.75" customHeight="1">
      <c r="A6" s="100"/>
      <c r="B6" s="101"/>
      <c r="C6" s="100"/>
      <c r="D6" s="101"/>
      <c r="E6" s="100"/>
      <c r="F6" s="101"/>
      <c r="G6" s="145"/>
      <c r="H6" s="110"/>
      <c r="I6" s="145"/>
      <c r="J6" s="110"/>
      <c r="K6" s="100"/>
      <c r="L6" s="101"/>
      <c r="M6" s="100"/>
      <c r="N6" s="101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ht="12.75" customHeight="1">
      <c r="A7" s="100" t="s">
        <v>38</v>
      </c>
      <c r="B7" s="101"/>
      <c r="C7" s="100" t="s">
        <v>38</v>
      </c>
      <c r="D7" s="101"/>
      <c r="E7" s="100" t="s">
        <v>38</v>
      </c>
      <c r="F7" s="101"/>
      <c r="G7" s="100" t="s">
        <v>38</v>
      </c>
      <c r="H7" s="101"/>
      <c r="I7" s="100" t="s">
        <v>38</v>
      </c>
      <c r="J7" s="101"/>
      <c r="K7" s="100" t="s">
        <v>38</v>
      </c>
      <c r="L7" s="101"/>
      <c r="M7" s="100" t="s">
        <v>38</v>
      </c>
      <c r="N7" s="101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</row>
    <row r="8" ht="12.75" customHeight="1">
      <c r="A8" s="102" t="s">
        <v>38</v>
      </c>
      <c r="B8" s="103"/>
      <c r="C8" s="102" t="s">
        <v>38</v>
      </c>
      <c r="D8" s="103"/>
      <c r="E8" s="102" t="s">
        <v>38</v>
      </c>
      <c r="F8" s="103"/>
      <c r="G8" s="102" t="s">
        <v>38</v>
      </c>
      <c r="H8" s="103"/>
      <c r="I8" s="102" t="s">
        <v>38</v>
      </c>
      <c r="J8" s="103"/>
      <c r="K8" s="102" t="s">
        <v>38</v>
      </c>
      <c r="L8" s="103"/>
      <c r="M8" s="102" t="s">
        <v>38</v>
      </c>
      <c r="N8" s="103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</row>
    <row r="9" ht="12.75" customHeight="1">
      <c r="A9" s="105">
        <f>Calendario!B32</f>
        <v>44809</v>
      </c>
      <c r="B9" s="106"/>
      <c r="C9" s="105">
        <f>Calendario!C32</f>
        <v>44810</v>
      </c>
      <c r="D9" s="106"/>
      <c r="E9" s="105">
        <f>Calendario!D32</f>
        <v>44811</v>
      </c>
      <c r="F9" s="106"/>
      <c r="G9" s="105">
        <f>Calendario!E32</f>
        <v>44812</v>
      </c>
      <c r="H9" s="106"/>
      <c r="I9" s="105">
        <f>Calendario!F32</f>
        <v>44813</v>
      </c>
      <c r="J9" s="106"/>
      <c r="K9" s="105">
        <f>Calendario!G32</f>
        <v>44814</v>
      </c>
      <c r="L9" s="106"/>
      <c r="M9" s="105">
        <f>Calendario!H32</f>
        <v>44815</v>
      </c>
      <c r="N9" s="106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</row>
    <row r="10" ht="12.75" customHeight="1">
      <c r="A10" s="100"/>
      <c r="B10" s="101"/>
      <c r="C10" s="100"/>
      <c r="D10" s="101"/>
      <c r="E10" s="100"/>
      <c r="F10" s="101"/>
      <c r="G10" s="100"/>
      <c r="H10" s="101"/>
      <c r="I10" s="100"/>
      <c r="J10" s="101"/>
      <c r="K10" s="100"/>
      <c r="L10" s="101"/>
      <c r="M10" s="100"/>
      <c r="N10" s="101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ht="12.75" customHeight="1">
      <c r="A11" s="100"/>
      <c r="B11" s="101"/>
      <c r="C11" s="100"/>
      <c r="D11" s="101"/>
      <c r="E11" s="100"/>
      <c r="F11" s="101"/>
      <c r="G11" s="100"/>
      <c r="H11" s="101"/>
      <c r="I11" s="100"/>
      <c r="J11" s="101"/>
      <c r="K11" s="100"/>
      <c r="L11" s="101"/>
      <c r="M11" s="100"/>
      <c r="N11" s="101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</row>
    <row r="12" ht="12.75" customHeight="1">
      <c r="A12" s="100"/>
      <c r="B12" s="101"/>
      <c r="C12" s="100"/>
      <c r="D12" s="101"/>
      <c r="E12" s="100"/>
      <c r="F12" s="101"/>
      <c r="G12" s="100"/>
      <c r="H12" s="101"/>
      <c r="I12" s="100"/>
      <c r="J12" s="101"/>
      <c r="K12" s="100"/>
      <c r="L12" s="101"/>
      <c r="M12" s="100"/>
      <c r="N12" s="101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</row>
    <row r="13" ht="12.75" customHeight="1">
      <c r="A13" s="100" t="s">
        <v>38</v>
      </c>
      <c r="B13" s="101"/>
      <c r="C13" s="100" t="s">
        <v>38</v>
      </c>
      <c r="D13" s="101"/>
      <c r="E13" s="100" t="s">
        <v>38</v>
      </c>
      <c r="F13" s="101"/>
      <c r="G13" s="100" t="s">
        <v>38</v>
      </c>
      <c r="H13" s="101"/>
      <c r="I13" s="100" t="s">
        <v>38</v>
      </c>
      <c r="J13" s="101"/>
      <c r="K13" s="100" t="s">
        <v>38</v>
      </c>
      <c r="L13" s="101"/>
      <c r="M13" s="100" t="s">
        <v>38</v>
      </c>
      <c r="N13" s="101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</row>
    <row r="14" ht="12.75" customHeight="1">
      <c r="A14" s="102" t="s">
        <v>38</v>
      </c>
      <c r="B14" s="103"/>
      <c r="C14" s="102" t="s">
        <v>38</v>
      </c>
      <c r="D14" s="103"/>
      <c r="E14" s="102" t="s">
        <v>38</v>
      </c>
      <c r="F14" s="103"/>
      <c r="G14" s="102" t="s">
        <v>38</v>
      </c>
      <c r="H14" s="103"/>
      <c r="I14" s="102" t="s">
        <v>38</v>
      </c>
      <c r="J14" s="103"/>
      <c r="K14" s="102" t="s">
        <v>38</v>
      </c>
      <c r="L14" s="103"/>
      <c r="M14" s="102" t="s">
        <v>38</v>
      </c>
      <c r="N14" s="103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ht="12.75" customHeight="1">
      <c r="A15" s="105">
        <f>Calendario!B33</f>
        <v>44816</v>
      </c>
      <c r="B15" s="106"/>
      <c r="C15" s="105">
        <f>Calendario!C33</f>
        <v>44817</v>
      </c>
      <c r="D15" s="106"/>
      <c r="E15" s="105">
        <f>Calendario!D33</f>
        <v>44818</v>
      </c>
      <c r="F15" s="106"/>
      <c r="G15" s="105">
        <f>Calendario!E33</f>
        <v>44819</v>
      </c>
      <c r="H15" s="106"/>
      <c r="I15" s="105">
        <f>Calendario!F33</f>
        <v>44820</v>
      </c>
      <c r="J15" s="106"/>
      <c r="K15" s="105">
        <f>Calendario!G33</f>
        <v>44821</v>
      </c>
      <c r="L15" s="106"/>
      <c r="M15" s="105">
        <f>Calendario!H33</f>
        <v>44822</v>
      </c>
      <c r="N15" s="106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ht="12.75" customHeight="1">
      <c r="A16" s="100"/>
      <c r="B16" s="101"/>
      <c r="C16" s="100"/>
      <c r="D16" s="101"/>
      <c r="E16" s="100"/>
      <c r="F16" s="101"/>
      <c r="G16" s="100"/>
      <c r="H16" s="101"/>
      <c r="I16" s="100"/>
      <c r="J16" s="101"/>
      <c r="K16" s="100"/>
      <c r="L16" s="101"/>
      <c r="M16" s="100"/>
      <c r="N16" s="101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</row>
    <row r="17" ht="12.75" customHeight="1">
      <c r="A17" s="100"/>
      <c r="B17" s="101"/>
      <c r="C17" s="100"/>
      <c r="D17" s="101"/>
      <c r="E17" s="100"/>
      <c r="F17" s="101"/>
      <c r="G17" s="100"/>
      <c r="H17" s="101"/>
      <c r="I17" s="100"/>
      <c r="J17" s="101"/>
      <c r="K17" s="100"/>
      <c r="L17" s="101"/>
      <c r="M17" s="100"/>
      <c r="N17" s="101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</row>
    <row r="18" ht="12.75" customHeight="1">
      <c r="A18" s="100"/>
      <c r="B18" s="101"/>
      <c r="C18" s="100"/>
      <c r="D18" s="101"/>
      <c r="E18" s="100"/>
      <c r="F18" s="101"/>
      <c r="G18" s="100"/>
      <c r="H18" s="101"/>
      <c r="I18" s="100"/>
      <c r="J18" s="101"/>
      <c r="K18" s="100"/>
      <c r="L18" s="101"/>
      <c r="M18" s="100"/>
      <c r="N18" s="101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</row>
    <row r="19" ht="12.75" customHeight="1">
      <c r="A19" s="100" t="s">
        <v>38</v>
      </c>
      <c r="B19" s="101"/>
      <c r="C19" s="100" t="s">
        <v>38</v>
      </c>
      <c r="D19" s="101"/>
      <c r="E19" s="100" t="s">
        <v>38</v>
      </c>
      <c r="F19" s="101"/>
      <c r="G19" s="100" t="s">
        <v>38</v>
      </c>
      <c r="H19" s="101"/>
      <c r="I19" s="100" t="s">
        <v>38</v>
      </c>
      <c r="J19" s="101"/>
      <c r="K19" s="100" t="s">
        <v>38</v>
      </c>
      <c r="L19" s="101"/>
      <c r="M19" s="100" t="s">
        <v>38</v>
      </c>
      <c r="N19" s="101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</row>
    <row r="20" ht="12.75" customHeight="1">
      <c r="A20" s="102" t="s">
        <v>38</v>
      </c>
      <c r="B20" s="103"/>
      <c r="C20" s="102" t="s">
        <v>38</v>
      </c>
      <c r="D20" s="103"/>
      <c r="E20" s="102" t="s">
        <v>38</v>
      </c>
      <c r="F20" s="103"/>
      <c r="G20" s="102" t="s">
        <v>38</v>
      </c>
      <c r="H20" s="103"/>
      <c r="I20" s="102" t="s">
        <v>38</v>
      </c>
      <c r="J20" s="103"/>
      <c r="K20" s="102" t="s">
        <v>38</v>
      </c>
      <c r="L20" s="103"/>
      <c r="M20" s="102" t="s">
        <v>38</v>
      </c>
      <c r="N20" s="103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</row>
    <row r="21" ht="12.75" customHeight="1">
      <c r="A21" s="105">
        <f>Calendario!B34</f>
        <v>44823</v>
      </c>
      <c r="B21" s="106"/>
      <c r="C21" s="105">
        <f>Calendario!C34</f>
        <v>44824</v>
      </c>
      <c r="D21" s="106"/>
      <c r="E21" s="105">
        <f>Calendario!D34</f>
        <v>44825</v>
      </c>
      <c r="F21" s="106"/>
      <c r="G21" s="105">
        <f>Calendario!E34</f>
        <v>44826</v>
      </c>
      <c r="H21" s="106"/>
      <c r="I21" s="105">
        <f>Calendario!F34</f>
        <v>44827</v>
      </c>
      <c r="J21" s="106"/>
      <c r="K21" s="147">
        <f>Calendario!G34</f>
        <v>44828</v>
      </c>
      <c r="L21" s="148"/>
      <c r="M21" s="147">
        <f>Calendario!H34</f>
        <v>44829</v>
      </c>
      <c r="N21" s="148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</row>
    <row r="22" ht="12.75" customHeight="1">
      <c r="A22" s="100"/>
      <c r="B22" s="101"/>
      <c r="C22" s="100"/>
      <c r="D22" s="101"/>
      <c r="E22" s="100"/>
      <c r="F22" s="101"/>
      <c r="G22" s="100"/>
      <c r="H22" s="101"/>
      <c r="I22" s="100"/>
      <c r="J22" s="101"/>
      <c r="K22" s="130" t="s">
        <v>57</v>
      </c>
      <c r="L22" s="110"/>
      <c r="M22" s="130" t="s">
        <v>57</v>
      </c>
      <c r="N22" s="110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ht="12.75" customHeight="1">
      <c r="A23" s="100"/>
      <c r="B23" s="101"/>
      <c r="C23" s="100"/>
      <c r="D23" s="101"/>
      <c r="E23" s="100"/>
      <c r="F23" s="101"/>
      <c r="G23" s="100"/>
      <c r="H23" s="101"/>
      <c r="I23" s="100"/>
      <c r="J23" s="101"/>
      <c r="K23" s="130" t="s">
        <v>58</v>
      </c>
      <c r="L23" s="110"/>
      <c r="M23" s="130" t="s">
        <v>58</v>
      </c>
      <c r="N23" s="110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</row>
    <row r="24" ht="12.75" customHeight="1">
      <c r="A24" s="100"/>
      <c r="B24" s="101"/>
      <c r="C24" s="100"/>
      <c r="D24" s="101"/>
      <c r="E24" s="100"/>
      <c r="F24" s="101"/>
      <c r="G24" s="100"/>
      <c r="H24" s="101"/>
      <c r="I24" s="100"/>
      <c r="J24" s="101"/>
      <c r="K24" s="130" t="s">
        <v>63</v>
      </c>
      <c r="L24" s="110"/>
      <c r="M24" s="130" t="s">
        <v>63</v>
      </c>
      <c r="N24" s="110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</row>
    <row r="25" ht="12.75" customHeight="1">
      <c r="A25" s="100" t="s">
        <v>38</v>
      </c>
      <c r="B25" s="101"/>
      <c r="C25" s="100" t="s">
        <v>38</v>
      </c>
      <c r="D25" s="101"/>
      <c r="E25" s="100" t="s">
        <v>38</v>
      </c>
      <c r="F25" s="101"/>
      <c r="G25" s="100" t="s">
        <v>38</v>
      </c>
      <c r="H25" s="101"/>
      <c r="I25" s="100" t="s">
        <v>38</v>
      </c>
      <c r="J25" s="101"/>
      <c r="K25" s="130" t="s">
        <v>38</v>
      </c>
      <c r="L25" s="110"/>
      <c r="M25" s="130" t="s">
        <v>38</v>
      </c>
      <c r="N25" s="110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</row>
    <row r="26" ht="12.75" customHeight="1">
      <c r="A26" s="102" t="s">
        <v>38</v>
      </c>
      <c r="B26" s="103"/>
      <c r="C26" s="102" t="s">
        <v>38</v>
      </c>
      <c r="D26" s="103"/>
      <c r="E26" s="102" t="s">
        <v>38</v>
      </c>
      <c r="F26" s="103"/>
      <c r="G26" s="102" t="s">
        <v>38</v>
      </c>
      <c r="H26" s="103"/>
      <c r="I26" s="102" t="s">
        <v>38</v>
      </c>
      <c r="J26" s="103"/>
      <c r="K26" s="131" t="s">
        <v>38</v>
      </c>
      <c r="L26" s="112"/>
      <c r="M26" s="131" t="s">
        <v>38</v>
      </c>
      <c r="N26" s="112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</row>
    <row r="27" ht="12.75" customHeight="1">
      <c r="A27" s="105">
        <f>Calendario!B35</f>
        <v>44830</v>
      </c>
      <c r="B27" s="106"/>
      <c r="C27" s="105">
        <f>Calendario!C35</f>
        <v>44831</v>
      </c>
      <c r="D27" s="106"/>
      <c r="E27" s="105">
        <f>Calendario!D35</f>
        <v>44832</v>
      </c>
      <c r="F27" s="106"/>
      <c r="G27" s="105">
        <f>Calendario!E35</f>
        <v>44833</v>
      </c>
      <c r="H27" s="106"/>
      <c r="I27" s="105">
        <f>Calendario!F35</f>
        <v>44834</v>
      </c>
      <c r="J27" s="106"/>
      <c r="K27" s="105" t="str">
        <f>Calendario!G35</f>
        <v/>
      </c>
      <c r="L27" s="106"/>
      <c r="M27" s="139" t="str">
        <f>Calendario!H35</f>
        <v/>
      </c>
      <c r="N27" s="140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</row>
    <row r="28" ht="12.75" customHeight="1">
      <c r="A28" s="100"/>
      <c r="B28" s="101"/>
      <c r="C28" s="100"/>
      <c r="D28" s="101"/>
      <c r="E28" s="100"/>
      <c r="F28" s="101"/>
      <c r="G28" s="100"/>
      <c r="H28" s="101"/>
      <c r="I28" s="100"/>
      <c r="J28" s="101"/>
      <c r="K28" s="100"/>
      <c r="L28" s="101"/>
      <c r="M28" s="134" t="s">
        <v>47</v>
      </c>
      <c r="N28" s="110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</row>
    <row r="29" ht="12.75" customHeight="1">
      <c r="A29" s="100"/>
      <c r="B29" s="101"/>
      <c r="C29" s="100"/>
      <c r="D29" s="101"/>
      <c r="E29" s="100"/>
      <c r="F29" s="101"/>
      <c r="G29" s="100"/>
      <c r="H29" s="101"/>
      <c r="I29" s="100"/>
      <c r="J29" s="101"/>
      <c r="K29" s="100"/>
      <c r="L29" s="101"/>
      <c r="M29" s="134" t="s">
        <v>64</v>
      </c>
      <c r="N29" s="110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</row>
    <row r="30" ht="12.75" customHeight="1">
      <c r="A30" s="100"/>
      <c r="B30" s="101"/>
      <c r="C30" s="100"/>
      <c r="D30" s="101"/>
      <c r="E30" s="100"/>
      <c r="F30" s="101"/>
      <c r="G30" s="100"/>
      <c r="H30" s="101"/>
      <c r="I30" s="100"/>
      <c r="J30" s="101"/>
      <c r="K30" s="100"/>
      <c r="L30" s="101"/>
      <c r="M30" s="134"/>
      <c r="N30" s="110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ht="12.75" customHeight="1">
      <c r="A31" s="100" t="s">
        <v>38</v>
      </c>
      <c r="B31" s="101"/>
      <c r="C31" s="100" t="s">
        <v>38</v>
      </c>
      <c r="D31" s="101"/>
      <c r="E31" s="100" t="s">
        <v>38</v>
      </c>
      <c r="F31" s="101"/>
      <c r="G31" s="100" t="s">
        <v>38</v>
      </c>
      <c r="H31" s="101"/>
      <c r="I31" s="100" t="s">
        <v>38</v>
      </c>
      <c r="J31" s="101"/>
      <c r="K31" s="100" t="s">
        <v>38</v>
      </c>
      <c r="L31" s="101"/>
      <c r="M31" s="134" t="s">
        <v>38</v>
      </c>
      <c r="N31" s="110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</row>
    <row r="32" ht="12.75" customHeight="1">
      <c r="A32" s="102" t="s">
        <v>38</v>
      </c>
      <c r="B32" s="103"/>
      <c r="C32" s="102" t="s">
        <v>38</v>
      </c>
      <c r="D32" s="103"/>
      <c r="E32" s="102" t="s">
        <v>38</v>
      </c>
      <c r="F32" s="103"/>
      <c r="G32" s="102" t="s">
        <v>38</v>
      </c>
      <c r="H32" s="103"/>
      <c r="I32" s="102" t="s">
        <v>38</v>
      </c>
      <c r="J32" s="103"/>
      <c r="K32" s="102" t="s">
        <v>38</v>
      </c>
      <c r="L32" s="103"/>
      <c r="M32" s="136" t="s">
        <v>38</v>
      </c>
      <c r="N32" s="112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</row>
    <row r="33" ht="12.75" customHeight="1">
      <c r="A33" s="105" t="str">
        <f>Calendario!B36</f>
        <v/>
      </c>
      <c r="B33" s="106"/>
      <c r="C33" s="105" t="str">
        <f>Calendario!C36</f>
        <v/>
      </c>
      <c r="D33" s="106"/>
      <c r="E33" s="113"/>
      <c r="F33" s="21"/>
      <c r="G33" s="114"/>
      <c r="H33" s="115"/>
      <c r="I33" s="116" t="s">
        <v>42</v>
      </c>
      <c r="J33" s="114"/>
      <c r="K33" s="114"/>
      <c r="L33" s="114"/>
      <c r="M33" s="114"/>
      <c r="N33" s="115"/>
    </row>
    <row r="34" ht="12.75" customHeight="1">
      <c r="A34" s="100"/>
      <c r="B34" s="101"/>
      <c r="C34" s="100"/>
      <c r="D34" s="101"/>
      <c r="E34" s="117"/>
      <c r="F34" s="118"/>
      <c r="G34" s="118"/>
      <c r="H34" s="119"/>
      <c r="I34" s="120"/>
      <c r="J34" s="118"/>
      <c r="K34" s="118"/>
      <c r="L34" s="118"/>
      <c r="M34" s="118"/>
      <c r="N34" s="119"/>
    </row>
    <row r="35" ht="12.75" customHeight="1">
      <c r="A35" s="100"/>
      <c r="B35" s="101"/>
      <c r="C35" s="100"/>
      <c r="D35" s="101"/>
      <c r="E35" s="117"/>
      <c r="F35" s="118"/>
      <c r="G35" s="118"/>
      <c r="H35" s="119"/>
      <c r="I35" s="120"/>
      <c r="J35" s="118"/>
      <c r="K35" s="118"/>
      <c r="L35" s="118"/>
      <c r="M35" s="118"/>
      <c r="N35" s="119"/>
    </row>
    <row r="36" ht="12.75" customHeight="1">
      <c r="A36" s="100"/>
      <c r="B36" s="101"/>
      <c r="C36" s="100"/>
      <c r="D36" s="101"/>
      <c r="E36" s="117"/>
      <c r="F36" s="118"/>
      <c r="G36" s="118"/>
      <c r="H36" s="119"/>
      <c r="I36" s="120"/>
      <c r="J36" s="118"/>
      <c r="K36" s="118"/>
      <c r="L36" s="118"/>
      <c r="M36" s="118"/>
      <c r="N36" s="119"/>
    </row>
    <row r="37" ht="12.75" customHeight="1">
      <c r="A37" s="100" t="s">
        <v>38</v>
      </c>
      <c r="B37" s="101"/>
      <c r="C37" s="100" t="s">
        <v>38</v>
      </c>
      <c r="D37" s="101"/>
      <c r="E37" s="117"/>
      <c r="F37" s="118"/>
      <c r="G37" s="118"/>
      <c r="H37" s="119"/>
      <c r="I37" s="120"/>
      <c r="J37" s="118"/>
      <c r="K37" s="118"/>
      <c r="L37" s="118"/>
      <c r="M37" s="74"/>
      <c r="N37" s="101"/>
    </row>
    <row r="38" ht="12.75" customHeight="1">
      <c r="A38" s="102" t="s">
        <v>38</v>
      </c>
      <c r="B38" s="103"/>
      <c r="C38" s="121" t="s">
        <v>43</v>
      </c>
      <c r="D38" s="103"/>
      <c r="E38" s="122" t="s">
        <v>44</v>
      </c>
      <c r="F38" s="123"/>
      <c r="G38" s="123"/>
      <c r="H38" s="124" t="s">
        <v>43</v>
      </c>
      <c r="I38" s="125"/>
      <c r="J38" s="123"/>
      <c r="K38" s="126"/>
      <c r="L38" s="127"/>
      <c r="M38" s="127"/>
      <c r="N38" s="103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137" t="str">
        <f>IF(Calendario!$T$4="","",Calendario!$T$4)</f>
        <v>CALENDARIO   KFV  2022</v>
      </c>
      <c r="B1" s="127"/>
      <c r="C1" s="127"/>
      <c r="D1" s="127"/>
      <c r="E1" s="127"/>
      <c r="F1" s="127"/>
      <c r="G1" s="127"/>
      <c r="H1" s="138">
        <f>Calendario!K29</f>
        <v>44835</v>
      </c>
      <c r="I1" s="127"/>
      <c r="J1" s="127"/>
      <c r="K1" s="127"/>
      <c r="L1" s="127"/>
      <c r="M1" s="127"/>
      <c r="N1" s="127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</row>
    <row r="2" ht="12.75" customHeight="1">
      <c r="A2" s="96" t="str">
        <f>ENERO!A2:B2</f>
        <v>lunes</v>
      </c>
      <c r="B2" s="13"/>
      <c r="C2" s="97" t="str">
        <f>ENERO!C2:D2</f>
        <v>martes</v>
      </c>
      <c r="D2" s="13"/>
      <c r="E2" s="97" t="str">
        <f>ENERO!E2:F2</f>
        <v>miércoles</v>
      </c>
      <c r="F2" s="13"/>
      <c r="G2" s="97" t="str">
        <f>ENERO!G2:H2</f>
        <v>jueves</v>
      </c>
      <c r="H2" s="13"/>
      <c r="I2" s="97" t="str">
        <f>ENERO!I2:J2</f>
        <v>viernes</v>
      </c>
      <c r="J2" s="13"/>
      <c r="K2" s="97" t="str">
        <f>ENERO!K2:L2</f>
        <v>sábado</v>
      </c>
      <c r="L2" s="13"/>
      <c r="M2" s="97" t="str">
        <f>ENERO!M2:N2</f>
        <v>domingo</v>
      </c>
      <c r="N2" s="14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</row>
    <row r="3" ht="12.75" customHeight="1">
      <c r="A3" s="105" t="str">
        <f>Calendario!K31</f>
        <v/>
      </c>
      <c r="B3" s="106"/>
      <c r="C3" s="105" t="str">
        <f>Calendario!L31</f>
        <v/>
      </c>
      <c r="D3" s="106"/>
      <c r="E3" s="105" t="str">
        <f>Calendario!M31</f>
        <v/>
      </c>
      <c r="F3" s="106"/>
      <c r="G3" s="105" t="str">
        <f>Calendario!N31</f>
        <v/>
      </c>
      <c r="H3" s="106"/>
      <c r="I3" s="105" t="str">
        <f>Calendario!O31</f>
        <v/>
      </c>
      <c r="J3" s="106"/>
      <c r="K3" s="105">
        <f>Calendario!P31</f>
        <v>44835</v>
      </c>
      <c r="L3" s="106"/>
      <c r="M3" s="105">
        <f>Calendario!Q31</f>
        <v>44836</v>
      </c>
      <c r="N3" s="106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ht="12.75" customHeight="1">
      <c r="A4" s="100"/>
      <c r="B4" s="101"/>
      <c r="C4" s="100"/>
      <c r="D4" s="101"/>
      <c r="E4" s="100"/>
      <c r="F4" s="101"/>
      <c r="G4" s="100"/>
      <c r="H4" s="101"/>
      <c r="I4" s="100"/>
      <c r="J4" s="101"/>
      <c r="K4" s="100"/>
      <c r="L4" s="101"/>
      <c r="M4" s="100"/>
      <c r="N4" s="101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ht="12.75" customHeight="1">
      <c r="A5" s="100"/>
      <c r="B5" s="101"/>
      <c r="C5" s="100"/>
      <c r="D5" s="101"/>
      <c r="E5" s="100"/>
      <c r="F5" s="101"/>
      <c r="G5" s="100"/>
      <c r="H5" s="101"/>
      <c r="I5" s="100"/>
      <c r="J5" s="101"/>
      <c r="K5" s="100"/>
      <c r="L5" s="101"/>
      <c r="M5" s="100"/>
      <c r="N5" s="101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</row>
    <row r="6" ht="12.75" customHeight="1">
      <c r="A6" s="100"/>
      <c r="B6" s="101"/>
      <c r="C6" s="100"/>
      <c r="D6" s="101"/>
      <c r="E6" s="100"/>
      <c r="F6" s="101"/>
      <c r="G6" s="100"/>
      <c r="H6" s="101"/>
      <c r="I6" s="100"/>
      <c r="J6" s="101"/>
      <c r="K6" s="100"/>
      <c r="L6" s="101"/>
      <c r="M6" s="100"/>
      <c r="N6" s="101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ht="12.75" customHeight="1">
      <c r="A7" s="100" t="s">
        <v>38</v>
      </c>
      <c r="B7" s="101"/>
      <c r="C7" s="100" t="s">
        <v>38</v>
      </c>
      <c r="D7" s="101"/>
      <c r="E7" s="100" t="s">
        <v>38</v>
      </c>
      <c r="F7" s="101"/>
      <c r="G7" s="100" t="s">
        <v>38</v>
      </c>
      <c r="H7" s="101"/>
      <c r="I7" s="100" t="s">
        <v>38</v>
      </c>
      <c r="J7" s="101"/>
      <c r="K7" s="100" t="s">
        <v>38</v>
      </c>
      <c r="L7" s="101"/>
      <c r="M7" s="100" t="s">
        <v>38</v>
      </c>
      <c r="N7" s="101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</row>
    <row r="8" ht="12.75" customHeight="1">
      <c r="A8" s="102" t="s">
        <v>38</v>
      </c>
      <c r="B8" s="103"/>
      <c r="C8" s="102" t="s">
        <v>38</v>
      </c>
      <c r="D8" s="103"/>
      <c r="E8" s="102" t="s">
        <v>38</v>
      </c>
      <c r="F8" s="103"/>
      <c r="G8" s="102" t="s">
        <v>38</v>
      </c>
      <c r="H8" s="103"/>
      <c r="I8" s="102" t="s">
        <v>38</v>
      </c>
      <c r="J8" s="103"/>
      <c r="K8" s="102" t="s">
        <v>38</v>
      </c>
      <c r="L8" s="103"/>
      <c r="M8" s="102" t="s">
        <v>38</v>
      </c>
      <c r="N8" s="103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</row>
    <row r="9" ht="12.75" customHeight="1">
      <c r="A9" s="105">
        <f>Calendario!K32</f>
        <v>44837</v>
      </c>
      <c r="B9" s="106"/>
      <c r="C9" s="105">
        <f>Calendario!L32</f>
        <v>44838</v>
      </c>
      <c r="D9" s="106"/>
      <c r="E9" s="105">
        <f>Calendario!M32</f>
        <v>44839</v>
      </c>
      <c r="F9" s="106"/>
      <c r="G9" s="105">
        <f>Calendario!N32</f>
        <v>44840</v>
      </c>
      <c r="H9" s="106"/>
      <c r="I9" s="105">
        <f>Calendario!O32</f>
        <v>44841</v>
      </c>
      <c r="J9" s="106"/>
      <c r="K9" s="105">
        <f>Calendario!P32</f>
        <v>44842</v>
      </c>
      <c r="L9" s="106"/>
      <c r="M9" s="105">
        <f>Calendario!Q32</f>
        <v>44843</v>
      </c>
      <c r="N9" s="106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</row>
    <row r="10" ht="12.75" customHeight="1">
      <c r="A10" s="100"/>
      <c r="B10" s="101"/>
      <c r="C10" s="100"/>
      <c r="D10" s="101"/>
      <c r="E10" s="100"/>
      <c r="F10" s="101"/>
      <c r="G10" s="100"/>
      <c r="H10" s="101"/>
      <c r="I10" s="100"/>
      <c r="J10" s="101"/>
      <c r="K10" s="100"/>
      <c r="L10" s="101"/>
      <c r="M10" s="100"/>
      <c r="N10" s="101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ht="12.75" customHeight="1">
      <c r="A11" s="100"/>
      <c r="B11" s="101"/>
      <c r="C11" s="100"/>
      <c r="D11" s="101"/>
      <c r="E11" s="100"/>
      <c r="F11" s="101"/>
      <c r="G11" s="100"/>
      <c r="H11" s="101"/>
      <c r="I11" s="100"/>
      <c r="J11" s="101"/>
      <c r="K11" s="100"/>
      <c r="L11" s="101"/>
      <c r="M11" s="100"/>
      <c r="N11" s="101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</row>
    <row r="12" ht="12.75" customHeight="1">
      <c r="A12" s="100"/>
      <c r="B12" s="101"/>
      <c r="C12" s="100"/>
      <c r="D12" s="101"/>
      <c r="E12" s="100"/>
      <c r="F12" s="101"/>
      <c r="G12" s="100"/>
      <c r="H12" s="101"/>
      <c r="I12" s="100"/>
      <c r="J12" s="101"/>
      <c r="K12" s="100"/>
      <c r="L12" s="101"/>
      <c r="M12" s="100"/>
      <c r="N12" s="101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</row>
    <row r="13" ht="12.75" customHeight="1">
      <c r="A13" s="100" t="s">
        <v>38</v>
      </c>
      <c r="B13" s="101"/>
      <c r="C13" s="100" t="s">
        <v>38</v>
      </c>
      <c r="D13" s="101"/>
      <c r="E13" s="100" t="s">
        <v>38</v>
      </c>
      <c r="F13" s="101"/>
      <c r="G13" s="100" t="s">
        <v>38</v>
      </c>
      <c r="H13" s="101"/>
      <c r="I13" s="100" t="s">
        <v>38</v>
      </c>
      <c r="J13" s="101"/>
      <c r="K13" s="100" t="s">
        <v>38</v>
      </c>
      <c r="L13" s="101"/>
      <c r="M13" s="100" t="s">
        <v>38</v>
      </c>
      <c r="N13" s="101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</row>
    <row r="14" ht="12.75" customHeight="1">
      <c r="A14" s="102" t="s">
        <v>38</v>
      </c>
      <c r="B14" s="103"/>
      <c r="C14" s="102" t="s">
        <v>38</v>
      </c>
      <c r="D14" s="103"/>
      <c r="E14" s="102" t="s">
        <v>38</v>
      </c>
      <c r="F14" s="103"/>
      <c r="G14" s="102" t="s">
        <v>38</v>
      </c>
      <c r="H14" s="103"/>
      <c r="I14" s="102" t="s">
        <v>38</v>
      </c>
      <c r="J14" s="103"/>
      <c r="K14" s="102" t="s">
        <v>38</v>
      </c>
      <c r="L14" s="103"/>
      <c r="M14" s="102" t="s">
        <v>38</v>
      </c>
      <c r="N14" s="103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ht="12.75" customHeight="1">
      <c r="A15" s="105">
        <f>Calendario!K33</f>
        <v>44844</v>
      </c>
      <c r="B15" s="106"/>
      <c r="C15" s="105">
        <f>Calendario!L33</f>
        <v>44845</v>
      </c>
      <c r="D15" s="106"/>
      <c r="E15" s="143">
        <f>Calendario!M33</f>
        <v>44846</v>
      </c>
      <c r="F15" s="144"/>
      <c r="G15" s="105">
        <f>Calendario!N33</f>
        <v>44847</v>
      </c>
      <c r="H15" s="106"/>
      <c r="I15" s="105">
        <f>Calendario!O33</f>
        <v>44848</v>
      </c>
      <c r="J15" s="106"/>
      <c r="K15" s="105">
        <f>Calendario!P33</f>
        <v>44849</v>
      </c>
      <c r="L15" s="106"/>
      <c r="M15" s="105">
        <f>Calendario!Q33</f>
        <v>44850</v>
      </c>
      <c r="N15" s="106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ht="12.75" customHeight="1">
      <c r="A16" s="100"/>
      <c r="B16" s="101"/>
      <c r="C16" s="100"/>
      <c r="D16" s="101"/>
      <c r="E16" s="145"/>
      <c r="F16" s="110"/>
      <c r="G16" s="100"/>
      <c r="H16" s="101"/>
      <c r="I16" s="100"/>
      <c r="J16" s="101"/>
      <c r="K16" s="100"/>
      <c r="L16" s="101"/>
      <c r="M16" s="100"/>
      <c r="N16" s="101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</row>
    <row r="17" ht="12.75" customHeight="1">
      <c r="A17" s="100"/>
      <c r="B17" s="101"/>
      <c r="C17" s="100"/>
      <c r="D17" s="101"/>
      <c r="E17" s="145"/>
      <c r="F17" s="110"/>
      <c r="G17" s="100"/>
      <c r="H17" s="101"/>
      <c r="I17" s="100"/>
      <c r="J17" s="101"/>
      <c r="K17" s="100"/>
      <c r="L17" s="101"/>
      <c r="M17" s="100"/>
      <c r="N17" s="101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</row>
    <row r="18" ht="12.75" customHeight="1">
      <c r="A18" s="100"/>
      <c r="B18" s="101"/>
      <c r="C18" s="100"/>
      <c r="D18" s="101"/>
      <c r="E18" s="145"/>
      <c r="F18" s="110"/>
      <c r="G18" s="100"/>
      <c r="H18" s="101"/>
      <c r="I18" s="100"/>
      <c r="J18" s="101"/>
      <c r="K18" s="100"/>
      <c r="L18" s="101"/>
      <c r="M18" s="100"/>
      <c r="N18" s="101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</row>
    <row r="19" ht="12.75" customHeight="1">
      <c r="A19" s="100" t="s">
        <v>38</v>
      </c>
      <c r="B19" s="101"/>
      <c r="C19" s="100" t="s">
        <v>38</v>
      </c>
      <c r="D19" s="101"/>
      <c r="E19" s="145" t="s">
        <v>38</v>
      </c>
      <c r="F19" s="110"/>
      <c r="G19" s="100" t="s">
        <v>38</v>
      </c>
      <c r="H19" s="101"/>
      <c r="I19" s="100" t="s">
        <v>38</v>
      </c>
      <c r="J19" s="101"/>
      <c r="K19" s="100" t="s">
        <v>38</v>
      </c>
      <c r="L19" s="101"/>
      <c r="M19" s="100" t="s">
        <v>38</v>
      </c>
      <c r="N19" s="101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</row>
    <row r="20" ht="12.75" customHeight="1">
      <c r="A20" s="102" t="s">
        <v>38</v>
      </c>
      <c r="B20" s="103"/>
      <c r="C20" s="102" t="s">
        <v>38</v>
      </c>
      <c r="D20" s="103"/>
      <c r="E20" s="146" t="s">
        <v>38</v>
      </c>
      <c r="F20" s="112"/>
      <c r="G20" s="102" t="s">
        <v>38</v>
      </c>
      <c r="H20" s="103"/>
      <c r="I20" s="102" t="s">
        <v>38</v>
      </c>
      <c r="J20" s="103"/>
      <c r="K20" s="102" t="s">
        <v>38</v>
      </c>
      <c r="L20" s="103"/>
      <c r="M20" s="102" t="s">
        <v>38</v>
      </c>
      <c r="N20" s="103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</row>
    <row r="21" ht="12.75" customHeight="1">
      <c r="A21" s="105">
        <f>Calendario!K34</f>
        <v>44851</v>
      </c>
      <c r="B21" s="106"/>
      <c r="C21" s="105">
        <f>Calendario!L34</f>
        <v>44852</v>
      </c>
      <c r="D21" s="106"/>
      <c r="E21" s="105">
        <f>Calendario!M34</f>
        <v>44853</v>
      </c>
      <c r="F21" s="106"/>
      <c r="G21" s="105">
        <f>Calendario!N34</f>
        <v>44854</v>
      </c>
      <c r="H21" s="106"/>
      <c r="I21" s="105">
        <f>Calendario!O34</f>
        <v>44855</v>
      </c>
      <c r="J21" s="106"/>
      <c r="K21" s="105">
        <f>Calendario!P34</f>
        <v>44856</v>
      </c>
      <c r="L21" s="106"/>
      <c r="M21" s="139">
        <f>Calendario!Q34</f>
        <v>44857</v>
      </c>
      <c r="N21" s="140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</row>
    <row r="22" ht="12.75" customHeight="1">
      <c r="A22" s="100"/>
      <c r="B22" s="101"/>
      <c r="C22" s="100"/>
      <c r="D22" s="101"/>
      <c r="E22" s="100"/>
      <c r="F22" s="101"/>
      <c r="G22" s="100"/>
      <c r="H22" s="101"/>
      <c r="I22" s="100"/>
      <c r="J22" s="101"/>
      <c r="K22" s="100"/>
      <c r="L22" s="101"/>
      <c r="M22" s="134" t="s">
        <v>47</v>
      </c>
      <c r="N22" s="110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ht="12.75" customHeight="1">
      <c r="A23" s="100"/>
      <c r="B23" s="101"/>
      <c r="C23" s="100"/>
      <c r="D23" s="101"/>
      <c r="E23" s="100"/>
      <c r="F23" s="101"/>
      <c r="G23" s="100"/>
      <c r="H23" s="101"/>
      <c r="I23" s="100"/>
      <c r="J23" s="101"/>
      <c r="K23" s="100"/>
      <c r="L23" s="101"/>
      <c r="M23" s="134" t="s">
        <v>65</v>
      </c>
      <c r="N23" s="110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</row>
    <row r="24" ht="12.75" customHeight="1">
      <c r="A24" s="100"/>
      <c r="B24" s="101"/>
      <c r="C24" s="100"/>
      <c r="D24" s="101"/>
      <c r="E24" s="100"/>
      <c r="F24" s="101"/>
      <c r="G24" s="100"/>
      <c r="H24" s="101"/>
      <c r="I24" s="100"/>
      <c r="J24" s="101"/>
      <c r="K24" s="100"/>
      <c r="L24" s="101"/>
      <c r="M24" s="134"/>
      <c r="N24" s="110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</row>
    <row r="25" ht="12.75" customHeight="1">
      <c r="A25" s="100" t="s">
        <v>38</v>
      </c>
      <c r="B25" s="101"/>
      <c r="C25" s="100" t="s">
        <v>38</v>
      </c>
      <c r="D25" s="101"/>
      <c r="E25" s="100" t="s">
        <v>38</v>
      </c>
      <c r="F25" s="101"/>
      <c r="G25" s="100" t="s">
        <v>38</v>
      </c>
      <c r="H25" s="101"/>
      <c r="I25" s="100" t="s">
        <v>38</v>
      </c>
      <c r="J25" s="101"/>
      <c r="K25" s="100" t="s">
        <v>38</v>
      </c>
      <c r="L25" s="101"/>
      <c r="M25" s="134" t="s">
        <v>38</v>
      </c>
      <c r="N25" s="110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</row>
    <row r="26" ht="12.75" customHeight="1">
      <c r="A26" s="102" t="s">
        <v>38</v>
      </c>
      <c r="B26" s="103"/>
      <c r="C26" s="102" t="s">
        <v>38</v>
      </c>
      <c r="D26" s="103"/>
      <c r="E26" s="102" t="s">
        <v>38</v>
      </c>
      <c r="F26" s="103"/>
      <c r="G26" s="102" t="s">
        <v>38</v>
      </c>
      <c r="H26" s="103"/>
      <c r="I26" s="102" t="s">
        <v>38</v>
      </c>
      <c r="J26" s="103"/>
      <c r="K26" s="102" t="s">
        <v>38</v>
      </c>
      <c r="L26" s="103"/>
      <c r="M26" s="136" t="s">
        <v>38</v>
      </c>
      <c r="N26" s="112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</row>
    <row r="27" ht="12.75" customHeight="1">
      <c r="A27" s="105">
        <f>Calendario!K35</f>
        <v>44858</v>
      </c>
      <c r="B27" s="106"/>
      <c r="C27" s="105">
        <f>Calendario!L35</f>
        <v>44859</v>
      </c>
      <c r="D27" s="106"/>
      <c r="E27" s="105">
        <f>Calendario!M35</f>
        <v>44860</v>
      </c>
      <c r="F27" s="106"/>
      <c r="G27" s="105">
        <f>Calendario!N35</f>
        <v>44861</v>
      </c>
      <c r="H27" s="106"/>
      <c r="I27" s="105">
        <f>Calendario!O35</f>
        <v>44862</v>
      </c>
      <c r="J27" s="106"/>
      <c r="K27" s="105">
        <f>Calendario!P35</f>
        <v>44863</v>
      </c>
      <c r="L27" s="106"/>
      <c r="M27" s="105">
        <f>Calendario!Q35</f>
        <v>44864</v>
      </c>
      <c r="N27" s="106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</row>
    <row r="28" ht="12.75" customHeight="1">
      <c r="A28" s="100"/>
      <c r="B28" s="101"/>
      <c r="C28" s="100"/>
      <c r="D28" s="101"/>
      <c r="E28" s="100"/>
      <c r="F28" s="101"/>
      <c r="G28" s="100"/>
      <c r="H28" s="101"/>
      <c r="I28" s="100"/>
      <c r="J28" s="101"/>
      <c r="K28" s="100"/>
      <c r="L28" s="101"/>
      <c r="M28" s="100"/>
      <c r="N28" s="101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</row>
    <row r="29" ht="12.75" customHeight="1">
      <c r="A29" s="100"/>
      <c r="B29" s="101"/>
      <c r="C29" s="100"/>
      <c r="D29" s="101"/>
      <c r="E29" s="100"/>
      <c r="F29" s="101"/>
      <c r="G29" s="100"/>
      <c r="H29" s="101"/>
      <c r="I29" s="100"/>
      <c r="J29" s="101"/>
      <c r="K29" s="100"/>
      <c r="L29" s="101"/>
      <c r="M29" s="100"/>
      <c r="N29" s="101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</row>
    <row r="30" ht="12.75" customHeight="1">
      <c r="A30" s="100"/>
      <c r="B30" s="101"/>
      <c r="C30" s="100"/>
      <c r="D30" s="101"/>
      <c r="E30" s="100"/>
      <c r="F30" s="101"/>
      <c r="G30" s="100"/>
      <c r="H30" s="101"/>
      <c r="I30" s="100"/>
      <c r="J30" s="101"/>
      <c r="K30" s="100"/>
      <c r="L30" s="101"/>
      <c r="M30" s="100"/>
      <c r="N30" s="101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ht="12.75" customHeight="1">
      <c r="A31" s="100" t="s">
        <v>38</v>
      </c>
      <c r="B31" s="101"/>
      <c r="C31" s="100" t="s">
        <v>38</v>
      </c>
      <c r="D31" s="101"/>
      <c r="E31" s="100" t="s">
        <v>38</v>
      </c>
      <c r="F31" s="101"/>
      <c r="G31" s="100" t="s">
        <v>38</v>
      </c>
      <c r="H31" s="101"/>
      <c r="I31" s="100" t="s">
        <v>38</v>
      </c>
      <c r="J31" s="101"/>
      <c r="K31" s="100" t="s">
        <v>38</v>
      </c>
      <c r="L31" s="101"/>
      <c r="M31" s="100" t="s">
        <v>38</v>
      </c>
      <c r="N31" s="101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</row>
    <row r="32" ht="12.75" customHeight="1">
      <c r="A32" s="102" t="s">
        <v>38</v>
      </c>
      <c r="B32" s="103"/>
      <c r="C32" s="102" t="s">
        <v>38</v>
      </c>
      <c r="D32" s="103"/>
      <c r="E32" s="102" t="s">
        <v>38</v>
      </c>
      <c r="F32" s="103"/>
      <c r="G32" s="102" t="s">
        <v>38</v>
      </c>
      <c r="H32" s="103"/>
      <c r="I32" s="102" t="s">
        <v>38</v>
      </c>
      <c r="J32" s="103"/>
      <c r="K32" s="102" t="s">
        <v>38</v>
      </c>
      <c r="L32" s="103"/>
      <c r="M32" s="102" t="s">
        <v>38</v>
      </c>
      <c r="N32" s="103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</row>
    <row r="33" ht="12.75" customHeight="1">
      <c r="A33" s="105">
        <f>Calendario!K36</f>
        <v>44865</v>
      </c>
      <c r="B33" s="106"/>
      <c r="C33" s="105" t="str">
        <f>Calendario!L36</f>
        <v/>
      </c>
      <c r="D33" s="106"/>
      <c r="E33" s="113"/>
      <c r="F33" s="21"/>
      <c r="G33" s="114"/>
      <c r="H33" s="115"/>
      <c r="I33" s="116" t="s">
        <v>42</v>
      </c>
      <c r="J33" s="114"/>
      <c r="K33" s="114"/>
      <c r="L33" s="114"/>
      <c r="M33" s="114"/>
      <c r="N33" s="115"/>
    </row>
    <row r="34" ht="12.75" customHeight="1">
      <c r="A34" s="100"/>
      <c r="B34" s="101"/>
      <c r="C34" s="100"/>
      <c r="D34" s="101"/>
      <c r="E34" s="117"/>
      <c r="F34" s="118"/>
      <c r="G34" s="118"/>
      <c r="H34" s="119"/>
      <c r="I34" s="120"/>
      <c r="J34" s="118"/>
      <c r="K34" s="118"/>
      <c r="L34" s="118"/>
      <c r="M34" s="118"/>
      <c r="N34" s="119"/>
    </row>
    <row r="35" ht="12.75" customHeight="1">
      <c r="A35" s="100"/>
      <c r="B35" s="101"/>
      <c r="C35" s="100"/>
      <c r="D35" s="101"/>
      <c r="E35" s="117"/>
      <c r="F35" s="118"/>
      <c r="G35" s="118"/>
      <c r="H35" s="119"/>
      <c r="I35" s="120"/>
      <c r="J35" s="118"/>
      <c r="K35" s="118"/>
      <c r="L35" s="118"/>
      <c r="M35" s="118"/>
      <c r="N35" s="119"/>
    </row>
    <row r="36" ht="12.75" customHeight="1">
      <c r="A36" s="100"/>
      <c r="B36" s="101"/>
      <c r="C36" s="100"/>
      <c r="D36" s="101"/>
      <c r="E36" s="117"/>
      <c r="F36" s="118"/>
      <c r="G36" s="118"/>
      <c r="H36" s="119"/>
      <c r="I36" s="120"/>
      <c r="J36" s="118"/>
      <c r="K36" s="118"/>
      <c r="L36" s="118"/>
      <c r="M36" s="118"/>
      <c r="N36" s="119"/>
    </row>
    <row r="37" ht="12.75" customHeight="1">
      <c r="A37" s="100" t="s">
        <v>38</v>
      </c>
      <c r="B37" s="101"/>
      <c r="C37" s="100" t="s">
        <v>38</v>
      </c>
      <c r="D37" s="101"/>
      <c r="E37" s="117"/>
      <c r="F37" s="118"/>
      <c r="G37" s="118"/>
      <c r="H37" s="119"/>
      <c r="I37" s="120"/>
      <c r="J37" s="118"/>
      <c r="K37" s="118"/>
      <c r="L37" s="118"/>
      <c r="M37" s="74"/>
      <c r="N37" s="101"/>
    </row>
    <row r="38" ht="12.75" customHeight="1">
      <c r="A38" s="102" t="s">
        <v>38</v>
      </c>
      <c r="B38" s="103"/>
      <c r="C38" s="121" t="s">
        <v>43</v>
      </c>
      <c r="D38" s="103"/>
      <c r="E38" s="122" t="s">
        <v>44</v>
      </c>
      <c r="F38" s="123"/>
      <c r="G38" s="123"/>
      <c r="H38" s="124" t="s">
        <v>43</v>
      </c>
      <c r="I38" s="125"/>
      <c r="J38" s="123"/>
      <c r="K38" s="126"/>
      <c r="L38" s="127"/>
      <c r="M38" s="127"/>
      <c r="N38" s="103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137" t="str">
        <f>IF(Calendario!$T$4="","",Calendario!$T$4)</f>
        <v>CALENDARIO   KFV  2022</v>
      </c>
      <c r="B1" s="127"/>
      <c r="C1" s="127"/>
      <c r="D1" s="127"/>
      <c r="E1" s="127"/>
      <c r="F1" s="127"/>
      <c r="G1" s="127"/>
      <c r="H1" s="138">
        <f>Calendario!T29</f>
        <v>44866</v>
      </c>
      <c r="I1" s="127"/>
      <c r="J1" s="127"/>
      <c r="K1" s="127"/>
      <c r="L1" s="127"/>
      <c r="M1" s="127"/>
      <c r="N1" s="127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</row>
    <row r="2" ht="12.75" customHeight="1">
      <c r="A2" s="96" t="str">
        <f>ENERO!A2:B2</f>
        <v>lunes</v>
      </c>
      <c r="B2" s="13"/>
      <c r="C2" s="97" t="str">
        <f>ENERO!C2:D2</f>
        <v>martes</v>
      </c>
      <c r="D2" s="13"/>
      <c r="E2" s="97" t="str">
        <f>ENERO!E2:F2</f>
        <v>miércoles</v>
      </c>
      <c r="F2" s="13"/>
      <c r="G2" s="97" t="str">
        <f>ENERO!G2:H2</f>
        <v>jueves</v>
      </c>
      <c r="H2" s="13"/>
      <c r="I2" s="97" t="str">
        <f>ENERO!I2:J2</f>
        <v>viernes</v>
      </c>
      <c r="J2" s="13"/>
      <c r="K2" s="97" t="str">
        <f>ENERO!K2:L2</f>
        <v>sábado</v>
      </c>
      <c r="L2" s="13"/>
      <c r="M2" s="97" t="str">
        <f>ENERO!M2:N2</f>
        <v>domingo</v>
      </c>
      <c r="N2" s="14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</row>
    <row r="3" ht="12.75" customHeight="1">
      <c r="A3" s="105" t="str">
        <f>Calendario!T31</f>
        <v/>
      </c>
      <c r="B3" s="106"/>
      <c r="C3" s="105">
        <f>Calendario!U31</f>
        <v>44866</v>
      </c>
      <c r="D3" s="106"/>
      <c r="E3" s="105">
        <f>Calendario!V31</f>
        <v>44867</v>
      </c>
      <c r="F3" s="106"/>
      <c r="G3" s="105">
        <f>Calendario!W31</f>
        <v>44868</v>
      </c>
      <c r="H3" s="106"/>
      <c r="I3" s="105">
        <f>Calendario!X31</f>
        <v>44869</v>
      </c>
      <c r="J3" s="106"/>
      <c r="K3" s="105">
        <f>Calendario!Y31</f>
        <v>44870</v>
      </c>
      <c r="L3" s="106"/>
      <c r="M3" s="105">
        <f>Calendario!Z31</f>
        <v>44871</v>
      </c>
      <c r="N3" s="106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ht="12.75" customHeight="1">
      <c r="A4" s="100"/>
      <c r="B4" s="101"/>
      <c r="C4" s="100"/>
      <c r="D4" s="101"/>
      <c r="E4" s="100"/>
      <c r="F4" s="101"/>
      <c r="G4" s="100"/>
      <c r="H4" s="101"/>
      <c r="I4" s="100"/>
      <c r="J4" s="101"/>
      <c r="K4" s="100"/>
      <c r="L4" s="101"/>
      <c r="M4" s="100"/>
      <c r="N4" s="101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ht="12.75" customHeight="1">
      <c r="A5" s="100"/>
      <c r="B5" s="101"/>
      <c r="C5" s="100"/>
      <c r="D5" s="101"/>
      <c r="E5" s="100"/>
      <c r="F5" s="101"/>
      <c r="G5" s="100"/>
      <c r="H5" s="101"/>
      <c r="I5" s="100"/>
      <c r="J5" s="101"/>
      <c r="K5" s="100"/>
      <c r="L5" s="101"/>
      <c r="M5" s="100"/>
      <c r="N5" s="101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</row>
    <row r="6" ht="12.75" customHeight="1">
      <c r="A6" s="100"/>
      <c r="B6" s="101"/>
      <c r="C6" s="100"/>
      <c r="D6" s="101"/>
      <c r="E6" s="100"/>
      <c r="F6" s="101"/>
      <c r="G6" s="100"/>
      <c r="H6" s="101"/>
      <c r="I6" s="100"/>
      <c r="J6" s="101"/>
      <c r="K6" s="100"/>
      <c r="L6" s="101"/>
      <c r="M6" s="100"/>
      <c r="N6" s="101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ht="12.75" customHeight="1">
      <c r="A7" s="100" t="s">
        <v>38</v>
      </c>
      <c r="B7" s="101"/>
      <c r="C7" s="100" t="s">
        <v>38</v>
      </c>
      <c r="D7" s="101"/>
      <c r="E7" s="100" t="s">
        <v>38</v>
      </c>
      <c r="F7" s="101"/>
      <c r="G7" s="100" t="s">
        <v>38</v>
      </c>
      <c r="H7" s="101"/>
      <c r="I7" s="100" t="s">
        <v>38</v>
      </c>
      <c r="J7" s="101"/>
      <c r="K7" s="100" t="s">
        <v>38</v>
      </c>
      <c r="L7" s="101"/>
      <c r="M7" s="100" t="s">
        <v>38</v>
      </c>
      <c r="N7" s="101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</row>
    <row r="8" ht="12.75" customHeight="1">
      <c r="A8" s="102" t="s">
        <v>38</v>
      </c>
      <c r="B8" s="103"/>
      <c r="C8" s="102" t="s">
        <v>38</v>
      </c>
      <c r="D8" s="103"/>
      <c r="E8" s="102" t="s">
        <v>38</v>
      </c>
      <c r="F8" s="103"/>
      <c r="G8" s="102" t="s">
        <v>38</v>
      </c>
      <c r="H8" s="103"/>
      <c r="I8" s="102" t="s">
        <v>38</v>
      </c>
      <c r="J8" s="103"/>
      <c r="K8" s="102" t="s">
        <v>38</v>
      </c>
      <c r="L8" s="103"/>
      <c r="M8" s="102" t="s">
        <v>38</v>
      </c>
      <c r="N8" s="103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</row>
    <row r="9" ht="12.75" customHeight="1">
      <c r="A9" s="105">
        <f>Calendario!T32</f>
        <v>44872</v>
      </c>
      <c r="B9" s="106"/>
      <c r="C9" s="105">
        <f>Calendario!U32</f>
        <v>44873</v>
      </c>
      <c r="D9" s="106"/>
      <c r="E9" s="105">
        <f>Calendario!V32</f>
        <v>44874</v>
      </c>
      <c r="F9" s="106"/>
      <c r="G9" s="105">
        <f>Calendario!W32</f>
        <v>44875</v>
      </c>
      <c r="H9" s="106"/>
      <c r="I9" s="105">
        <f>Calendario!X32</f>
        <v>44876</v>
      </c>
      <c r="J9" s="106"/>
      <c r="K9" s="105">
        <f>Calendario!Y32</f>
        <v>44877</v>
      </c>
      <c r="L9" s="106"/>
      <c r="M9" s="105">
        <f>Calendario!Z32</f>
        <v>44878</v>
      </c>
      <c r="N9" s="106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</row>
    <row r="10" ht="12.75" customHeight="1">
      <c r="A10" s="100"/>
      <c r="B10" s="101"/>
      <c r="C10" s="100"/>
      <c r="D10" s="101"/>
      <c r="E10" s="100"/>
      <c r="F10" s="101"/>
      <c r="G10" s="100"/>
      <c r="H10" s="101"/>
      <c r="I10" s="100"/>
      <c r="J10" s="101"/>
      <c r="K10" s="100"/>
      <c r="L10" s="101"/>
      <c r="M10" s="100"/>
      <c r="N10" s="101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ht="12.75" customHeight="1">
      <c r="A11" s="100"/>
      <c r="B11" s="101"/>
      <c r="C11" s="100"/>
      <c r="D11" s="101"/>
      <c r="E11" s="100"/>
      <c r="F11" s="101"/>
      <c r="G11" s="100"/>
      <c r="H11" s="101"/>
      <c r="I11" s="100"/>
      <c r="J11" s="101"/>
      <c r="K11" s="100"/>
      <c r="L11" s="101"/>
      <c r="M11" s="100"/>
      <c r="N11" s="101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</row>
    <row r="12" ht="12.75" customHeight="1">
      <c r="A12" s="100"/>
      <c r="B12" s="101"/>
      <c r="C12" s="100"/>
      <c r="D12" s="101"/>
      <c r="E12" s="100"/>
      <c r="F12" s="101"/>
      <c r="G12" s="100"/>
      <c r="H12" s="101"/>
      <c r="I12" s="100"/>
      <c r="J12" s="101"/>
      <c r="K12" s="100"/>
      <c r="L12" s="101"/>
      <c r="M12" s="100"/>
      <c r="N12" s="101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</row>
    <row r="13" ht="12.75" customHeight="1">
      <c r="A13" s="100" t="s">
        <v>38</v>
      </c>
      <c r="B13" s="101"/>
      <c r="C13" s="100" t="s">
        <v>38</v>
      </c>
      <c r="D13" s="101"/>
      <c r="E13" s="100" t="s">
        <v>38</v>
      </c>
      <c r="F13" s="101"/>
      <c r="G13" s="100" t="s">
        <v>38</v>
      </c>
      <c r="H13" s="101"/>
      <c r="I13" s="100" t="s">
        <v>38</v>
      </c>
      <c r="J13" s="101"/>
      <c r="K13" s="100" t="s">
        <v>38</v>
      </c>
      <c r="L13" s="101"/>
      <c r="M13" s="100" t="s">
        <v>38</v>
      </c>
      <c r="N13" s="101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</row>
    <row r="14" ht="12.75" customHeight="1">
      <c r="A14" s="102" t="s">
        <v>38</v>
      </c>
      <c r="B14" s="103"/>
      <c r="C14" s="102" t="s">
        <v>38</v>
      </c>
      <c r="D14" s="103"/>
      <c r="E14" s="102" t="s">
        <v>38</v>
      </c>
      <c r="F14" s="103"/>
      <c r="G14" s="102" t="s">
        <v>38</v>
      </c>
      <c r="H14" s="103"/>
      <c r="I14" s="102" t="s">
        <v>38</v>
      </c>
      <c r="J14" s="103"/>
      <c r="K14" s="102" t="s">
        <v>38</v>
      </c>
      <c r="L14" s="103"/>
      <c r="M14" s="102" t="s">
        <v>38</v>
      </c>
      <c r="N14" s="103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ht="12.75" customHeight="1">
      <c r="A15" s="105">
        <f>Calendario!T33</f>
        <v>44879</v>
      </c>
      <c r="B15" s="106"/>
      <c r="C15" s="105">
        <f>Calendario!U33</f>
        <v>44880</v>
      </c>
      <c r="D15" s="106"/>
      <c r="E15" s="105">
        <f>Calendario!V33</f>
        <v>44881</v>
      </c>
      <c r="F15" s="106"/>
      <c r="G15" s="105">
        <f>Calendario!W33</f>
        <v>44882</v>
      </c>
      <c r="H15" s="106"/>
      <c r="I15" s="105">
        <f>Calendario!X33</f>
        <v>44883</v>
      </c>
      <c r="J15" s="106"/>
      <c r="K15" s="139">
        <f>Calendario!Y33</f>
        <v>44884</v>
      </c>
      <c r="L15" s="140"/>
      <c r="M15" s="105">
        <f>Calendario!Z33</f>
        <v>44885</v>
      </c>
      <c r="N15" s="106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ht="12.75" customHeight="1">
      <c r="A16" s="100"/>
      <c r="B16" s="101"/>
      <c r="C16" s="100"/>
      <c r="D16" s="101"/>
      <c r="E16" s="100"/>
      <c r="F16" s="101"/>
      <c r="G16" s="100"/>
      <c r="H16" s="101"/>
      <c r="I16" s="100"/>
      <c r="J16" s="101"/>
      <c r="K16" s="134" t="s">
        <v>47</v>
      </c>
      <c r="L16" s="110"/>
      <c r="M16" s="100"/>
      <c r="N16" s="101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</row>
    <row r="17" ht="12.75" customHeight="1">
      <c r="A17" s="100"/>
      <c r="B17" s="101"/>
      <c r="C17" s="100"/>
      <c r="D17" s="101"/>
      <c r="E17" s="100"/>
      <c r="F17" s="101"/>
      <c r="G17" s="100"/>
      <c r="H17" s="101"/>
      <c r="I17" s="100"/>
      <c r="J17" s="101"/>
      <c r="K17" s="134" t="s">
        <v>66</v>
      </c>
      <c r="L17" s="110"/>
      <c r="M17" s="100"/>
      <c r="N17" s="101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</row>
    <row r="18" ht="12.75" customHeight="1">
      <c r="A18" s="100"/>
      <c r="B18" s="101"/>
      <c r="C18" s="100"/>
      <c r="D18" s="101"/>
      <c r="E18" s="100"/>
      <c r="F18" s="101"/>
      <c r="G18" s="100"/>
      <c r="H18" s="101"/>
      <c r="I18" s="100"/>
      <c r="J18" s="101"/>
      <c r="K18" s="134"/>
      <c r="L18" s="110"/>
      <c r="M18" s="100"/>
      <c r="N18" s="101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</row>
    <row r="19" ht="12.75" customHeight="1">
      <c r="A19" s="100" t="s">
        <v>38</v>
      </c>
      <c r="B19" s="101"/>
      <c r="C19" s="100" t="s">
        <v>38</v>
      </c>
      <c r="D19" s="101"/>
      <c r="E19" s="100" t="s">
        <v>38</v>
      </c>
      <c r="F19" s="101"/>
      <c r="G19" s="100" t="s">
        <v>38</v>
      </c>
      <c r="H19" s="101"/>
      <c r="I19" s="100" t="s">
        <v>38</v>
      </c>
      <c r="J19" s="101"/>
      <c r="K19" s="134" t="s">
        <v>38</v>
      </c>
      <c r="L19" s="110"/>
      <c r="M19" s="100" t="s">
        <v>38</v>
      </c>
      <c r="N19" s="101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</row>
    <row r="20" ht="12.75" customHeight="1">
      <c r="A20" s="102" t="s">
        <v>38</v>
      </c>
      <c r="B20" s="103"/>
      <c r="C20" s="102" t="s">
        <v>38</v>
      </c>
      <c r="D20" s="103"/>
      <c r="E20" s="102" t="s">
        <v>38</v>
      </c>
      <c r="F20" s="103"/>
      <c r="G20" s="102" t="s">
        <v>38</v>
      </c>
      <c r="H20" s="103"/>
      <c r="I20" s="102" t="s">
        <v>38</v>
      </c>
      <c r="J20" s="103"/>
      <c r="K20" s="136" t="s">
        <v>38</v>
      </c>
      <c r="L20" s="112"/>
      <c r="M20" s="102" t="s">
        <v>38</v>
      </c>
      <c r="N20" s="103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</row>
    <row r="21" ht="12.75" customHeight="1">
      <c r="A21" s="105">
        <f>Calendario!T34</f>
        <v>44886</v>
      </c>
      <c r="B21" s="106"/>
      <c r="C21" s="105">
        <f>Calendario!U34</f>
        <v>44887</v>
      </c>
      <c r="D21" s="106"/>
      <c r="E21" s="105">
        <f>Calendario!V34</f>
        <v>44888</v>
      </c>
      <c r="F21" s="106"/>
      <c r="G21" s="105">
        <f>Calendario!W34</f>
        <v>44889</v>
      </c>
      <c r="H21" s="106"/>
      <c r="I21" s="105">
        <f>Calendario!X34</f>
        <v>44890</v>
      </c>
      <c r="J21" s="106"/>
      <c r="K21" s="105">
        <f>Calendario!Y34</f>
        <v>44891</v>
      </c>
      <c r="L21" s="106"/>
      <c r="M21" s="105">
        <f>Calendario!Z34</f>
        <v>44892</v>
      </c>
      <c r="N21" s="106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</row>
    <row r="22" ht="12.75" customHeight="1">
      <c r="A22" s="100"/>
      <c r="B22" s="101"/>
      <c r="C22" s="100"/>
      <c r="D22" s="101"/>
      <c r="E22" s="100"/>
      <c r="F22" s="101"/>
      <c r="G22" s="100"/>
      <c r="H22" s="101"/>
      <c r="I22" s="100"/>
      <c r="J22" s="101"/>
      <c r="K22" s="100"/>
      <c r="L22" s="101"/>
      <c r="M22" s="100"/>
      <c r="N22" s="101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ht="12.75" customHeight="1">
      <c r="A23" s="100"/>
      <c r="B23" s="101"/>
      <c r="C23" s="100"/>
      <c r="D23" s="101"/>
      <c r="E23" s="100"/>
      <c r="F23" s="101"/>
      <c r="G23" s="100"/>
      <c r="H23" s="101"/>
      <c r="I23" s="100"/>
      <c r="J23" s="101"/>
      <c r="K23" s="100"/>
      <c r="L23" s="101"/>
      <c r="M23" s="100"/>
      <c r="N23" s="101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</row>
    <row r="24" ht="12.75" customHeight="1">
      <c r="A24" s="100"/>
      <c r="B24" s="101"/>
      <c r="C24" s="100"/>
      <c r="D24" s="101"/>
      <c r="E24" s="100"/>
      <c r="F24" s="101"/>
      <c r="G24" s="100"/>
      <c r="H24" s="101"/>
      <c r="I24" s="100"/>
      <c r="J24" s="101"/>
      <c r="K24" s="100"/>
      <c r="L24" s="101"/>
      <c r="M24" s="100"/>
      <c r="N24" s="101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</row>
    <row r="25" ht="12.75" customHeight="1">
      <c r="A25" s="100" t="s">
        <v>38</v>
      </c>
      <c r="B25" s="101"/>
      <c r="C25" s="100" t="s">
        <v>38</v>
      </c>
      <c r="D25" s="101"/>
      <c r="E25" s="100" t="s">
        <v>38</v>
      </c>
      <c r="F25" s="101"/>
      <c r="G25" s="100" t="s">
        <v>38</v>
      </c>
      <c r="H25" s="101"/>
      <c r="I25" s="100" t="s">
        <v>38</v>
      </c>
      <c r="J25" s="101"/>
      <c r="K25" s="100" t="s">
        <v>38</v>
      </c>
      <c r="L25" s="101"/>
      <c r="M25" s="100" t="s">
        <v>38</v>
      </c>
      <c r="N25" s="101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</row>
    <row r="26" ht="12.75" customHeight="1">
      <c r="A26" s="102" t="s">
        <v>38</v>
      </c>
      <c r="B26" s="103"/>
      <c r="C26" s="102" t="s">
        <v>38</v>
      </c>
      <c r="D26" s="103"/>
      <c r="E26" s="102" t="s">
        <v>38</v>
      </c>
      <c r="F26" s="103"/>
      <c r="G26" s="102" t="s">
        <v>38</v>
      </c>
      <c r="H26" s="103"/>
      <c r="I26" s="102" t="s">
        <v>38</v>
      </c>
      <c r="J26" s="103"/>
      <c r="K26" s="102" t="s">
        <v>38</v>
      </c>
      <c r="L26" s="103"/>
      <c r="M26" s="102" t="s">
        <v>38</v>
      </c>
      <c r="N26" s="103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</row>
    <row r="27" ht="12.75" customHeight="1">
      <c r="A27" s="105">
        <f>Calendario!T35</f>
        <v>44893</v>
      </c>
      <c r="B27" s="106"/>
      <c r="C27" s="105">
        <f>Calendario!U35</f>
        <v>44894</v>
      </c>
      <c r="D27" s="106"/>
      <c r="E27" s="105">
        <f>Calendario!V35</f>
        <v>44895</v>
      </c>
      <c r="F27" s="106"/>
      <c r="G27" s="105" t="str">
        <f>Calendario!W35</f>
        <v/>
      </c>
      <c r="H27" s="106"/>
      <c r="I27" s="105" t="str">
        <f>Calendario!X35</f>
        <v/>
      </c>
      <c r="J27" s="106"/>
      <c r="K27" s="105" t="str">
        <f>Calendario!Y35</f>
        <v/>
      </c>
      <c r="L27" s="106"/>
      <c r="M27" s="105" t="str">
        <f>Calendario!Z35</f>
        <v/>
      </c>
      <c r="N27" s="106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</row>
    <row r="28" ht="12.75" customHeight="1">
      <c r="A28" s="100"/>
      <c r="B28" s="101"/>
      <c r="C28" s="100"/>
      <c r="D28" s="101"/>
      <c r="E28" s="100"/>
      <c r="F28" s="101"/>
      <c r="G28" s="100"/>
      <c r="H28" s="101"/>
      <c r="I28" s="100"/>
      <c r="J28" s="101"/>
      <c r="K28" s="100"/>
      <c r="L28" s="101"/>
      <c r="M28" s="100"/>
      <c r="N28" s="101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</row>
    <row r="29" ht="12.75" customHeight="1">
      <c r="A29" s="100"/>
      <c r="B29" s="101"/>
      <c r="C29" s="100"/>
      <c r="D29" s="101"/>
      <c r="E29" s="100"/>
      <c r="F29" s="101"/>
      <c r="G29" s="100"/>
      <c r="H29" s="101"/>
      <c r="I29" s="100"/>
      <c r="J29" s="101"/>
      <c r="K29" s="100"/>
      <c r="L29" s="101"/>
      <c r="M29" s="100"/>
      <c r="N29" s="101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</row>
    <row r="30" ht="12.75" customHeight="1">
      <c r="A30" s="100"/>
      <c r="B30" s="101"/>
      <c r="C30" s="100"/>
      <c r="D30" s="101"/>
      <c r="E30" s="100"/>
      <c r="F30" s="101"/>
      <c r="G30" s="100"/>
      <c r="H30" s="101"/>
      <c r="I30" s="100"/>
      <c r="J30" s="101"/>
      <c r="K30" s="100"/>
      <c r="L30" s="101"/>
      <c r="M30" s="100"/>
      <c r="N30" s="101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ht="12.75" customHeight="1">
      <c r="A31" s="100" t="s">
        <v>38</v>
      </c>
      <c r="B31" s="101"/>
      <c r="C31" s="100" t="s">
        <v>38</v>
      </c>
      <c r="D31" s="101"/>
      <c r="E31" s="100" t="s">
        <v>38</v>
      </c>
      <c r="F31" s="101"/>
      <c r="G31" s="100" t="s">
        <v>38</v>
      </c>
      <c r="H31" s="101"/>
      <c r="I31" s="100" t="s">
        <v>38</v>
      </c>
      <c r="J31" s="101"/>
      <c r="K31" s="100" t="s">
        <v>38</v>
      </c>
      <c r="L31" s="101"/>
      <c r="M31" s="100" t="s">
        <v>38</v>
      </c>
      <c r="N31" s="101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</row>
    <row r="32" ht="12.75" customHeight="1">
      <c r="A32" s="102" t="s">
        <v>38</v>
      </c>
      <c r="B32" s="103"/>
      <c r="C32" s="102" t="s">
        <v>38</v>
      </c>
      <c r="D32" s="103"/>
      <c r="E32" s="102" t="s">
        <v>38</v>
      </c>
      <c r="F32" s="103"/>
      <c r="G32" s="102" t="s">
        <v>38</v>
      </c>
      <c r="H32" s="103"/>
      <c r="I32" s="102" t="s">
        <v>38</v>
      </c>
      <c r="J32" s="103"/>
      <c r="K32" s="102" t="s">
        <v>38</v>
      </c>
      <c r="L32" s="103"/>
      <c r="M32" s="102" t="s">
        <v>38</v>
      </c>
      <c r="N32" s="103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</row>
    <row r="33" ht="12.75" customHeight="1">
      <c r="A33" s="105" t="str">
        <f>Calendario!T36</f>
        <v/>
      </c>
      <c r="B33" s="106"/>
      <c r="C33" s="105" t="str">
        <f>Calendario!U36</f>
        <v/>
      </c>
      <c r="D33" s="106"/>
      <c r="E33" s="113"/>
      <c r="F33" s="21"/>
      <c r="G33" s="114"/>
      <c r="H33" s="115"/>
      <c r="I33" s="116" t="s">
        <v>42</v>
      </c>
      <c r="J33" s="114"/>
      <c r="K33" s="114"/>
      <c r="L33" s="114"/>
      <c r="M33" s="114"/>
      <c r="N33" s="115"/>
    </row>
    <row r="34" ht="12.75" customHeight="1">
      <c r="A34" s="100"/>
      <c r="B34" s="101"/>
      <c r="C34" s="100"/>
      <c r="D34" s="101"/>
      <c r="E34" s="117"/>
      <c r="F34" s="118"/>
      <c r="G34" s="118"/>
      <c r="H34" s="119"/>
      <c r="I34" s="120"/>
      <c r="J34" s="118"/>
      <c r="K34" s="118"/>
      <c r="L34" s="118"/>
      <c r="M34" s="118"/>
      <c r="N34" s="119"/>
    </row>
    <row r="35" ht="12.75" customHeight="1">
      <c r="A35" s="100"/>
      <c r="B35" s="101"/>
      <c r="C35" s="100"/>
      <c r="D35" s="101"/>
      <c r="E35" s="117"/>
      <c r="F35" s="118"/>
      <c r="G35" s="118"/>
      <c r="H35" s="119"/>
      <c r="I35" s="120"/>
      <c r="J35" s="118"/>
      <c r="K35" s="118"/>
      <c r="L35" s="118"/>
      <c r="M35" s="118"/>
      <c r="N35" s="119"/>
    </row>
    <row r="36" ht="12.75" customHeight="1">
      <c r="A36" s="100"/>
      <c r="B36" s="101"/>
      <c r="C36" s="100"/>
      <c r="D36" s="101"/>
      <c r="E36" s="117"/>
      <c r="F36" s="118"/>
      <c r="G36" s="118"/>
      <c r="H36" s="119"/>
      <c r="I36" s="120"/>
      <c r="J36" s="118"/>
      <c r="K36" s="118"/>
      <c r="L36" s="118"/>
      <c r="M36" s="118"/>
      <c r="N36" s="119"/>
    </row>
    <row r="37" ht="12.75" customHeight="1">
      <c r="A37" s="100" t="s">
        <v>38</v>
      </c>
      <c r="B37" s="101"/>
      <c r="C37" s="100" t="s">
        <v>38</v>
      </c>
      <c r="D37" s="101"/>
      <c r="E37" s="117"/>
      <c r="F37" s="118"/>
      <c r="G37" s="118"/>
      <c r="H37" s="119"/>
      <c r="I37" s="120"/>
      <c r="J37" s="118"/>
      <c r="K37" s="118"/>
      <c r="L37" s="118"/>
      <c r="M37" s="74"/>
      <c r="N37" s="101"/>
    </row>
    <row r="38" ht="12.75" customHeight="1">
      <c r="A38" s="102" t="s">
        <v>38</v>
      </c>
      <c r="B38" s="103"/>
      <c r="C38" s="121" t="s">
        <v>43</v>
      </c>
      <c r="D38" s="103"/>
      <c r="E38" s="122" t="s">
        <v>44</v>
      </c>
      <c r="F38" s="123"/>
      <c r="G38" s="123"/>
      <c r="H38" s="124" t="s">
        <v>43</v>
      </c>
      <c r="I38" s="125"/>
      <c r="J38" s="123"/>
      <c r="K38" s="126"/>
      <c r="L38" s="127"/>
      <c r="M38" s="127"/>
      <c r="N38" s="103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137" t="str">
        <f>IF(Calendario!$T$4="","",Calendario!$T$4)</f>
        <v>CALENDARIO   KFV  2022</v>
      </c>
      <c r="B1" s="127"/>
      <c r="C1" s="127"/>
      <c r="D1" s="127"/>
      <c r="E1" s="127"/>
      <c r="F1" s="127"/>
      <c r="G1" s="127"/>
      <c r="H1" s="138">
        <f>Calendario!AC29</f>
        <v>44896</v>
      </c>
      <c r="I1" s="127"/>
      <c r="J1" s="127"/>
      <c r="K1" s="127"/>
      <c r="L1" s="127"/>
      <c r="M1" s="127"/>
      <c r="N1" s="127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</row>
    <row r="2" ht="12.75" customHeight="1">
      <c r="A2" s="96" t="str">
        <f>ENERO!A2:B2</f>
        <v>lunes</v>
      </c>
      <c r="B2" s="13"/>
      <c r="C2" s="97" t="str">
        <f>ENERO!C2:D2</f>
        <v>martes</v>
      </c>
      <c r="D2" s="13"/>
      <c r="E2" s="97" t="str">
        <f>ENERO!E2:F2</f>
        <v>miércoles</v>
      </c>
      <c r="F2" s="13"/>
      <c r="G2" s="97" t="str">
        <f>ENERO!G2:H2</f>
        <v>jueves</v>
      </c>
      <c r="H2" s="13"/>
      <c r="I2" s="97" t="str">
        <f>ENERO!I2:J2</f>
        <v>viernes</v>
      </c>
      <c r="J2" s="13"/>
      <c r="K2" s="97" t="str">
        <f>ENERO!K2:L2</f>
        <v>sábado</v>
      </c>
      <c r="L2" s="13"/>
      <c r="M2" s="97" t="str">
        <f>ENERO!M2:N2</f>
        <v>domingo</v>
      </c>
      <c r="N2" s="14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</row>
    <row r="3" ht="12.75" customHeight="1">
      <c r="A3" s="105" t="str">
        <f>Calendario!AC31</f>
        <v/>
      </c>
      <c r="B3" s="106"/>
      <c r="C3" s="105" t="str">
        <f>Calendario!AD31</f>
        <v/>
      </c>
      <c r="D3" s="106"/>
      <c r="E3" s="105" t="str">
        <f>Calendario!AE31</f>
        <v/>
      </c>
      <c r="F3" s="106"/>
      <c r="G3" s="105">
        <f>Calendario!AF31</f>
        <v>44896</v>
      </c>
      <c r="H3" s="106"/>
      <c r="I3" s="105">
        <f>Calendario!AG31</f>
        <v>44897</v>
      </c>
      <c r="J3" s="106"/>
      <c r="K3" s="105">
        <f>Calendario!AH31</f>
        <v>44898</v>
      </c>
      <c r="L3" s="106"/>
      <c r="M3" s="139">
        <f>Calendario!AI31</f>
        <v>44899</v>
      </c>
      <c r="N3" s="140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ht="12.75" customHeight="1">
      <c r="A4" s="100"/>
      <c r="B4" s="101"/>
      <c r="C4" s="100"/>
      <c r="D4" s="101"/>
      <c r="E4" s="100"/>
      <c r="F4" s="101"/>
      <c r="G4" s="100"/>
      <c r="H4" s="101"/>
      <c r="I4" s="100"/>
      <c r="J4" s="101"/>
      <c r="K4" s="100"/>
      <c r="L4" s="101"/>
      <c r="M4" s="134" t="s">
        <v>47</v>
      </c>
      <c r="N4" s="110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ht="12.75" customHeight="1">
      <c r="A5" s="100"/>
      <c r="B5" s="101"/>
      <c r="C5" s="100"/>
      <c r="D5" s="101"/>
      <c r="E5" s="100"/>
      <c r="F5" s="101"/>
      <c r="G5" s="100"/>
      <c r="H5" s="101"/>
      <c r="I5" s="100"/>
      <c r="J5" s="101"/>
      <c r="K5" s="100"/>
      <c r="L5" s="101"/>
      <c r="M5" s="134" t="s">
        <v>51</v>
      </c>
      <c r="N5" s="110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</row>
    <row r="6" ht="12.75" customHeight="1">
      <c r="A6" s="100"/>
      <c r="B6" s="101"/>
      <c r="C6" s="100"/>
      <c r="D6" s="101"/>
      <c r="E6" s="100"/>
      <c r="F6" s="101"/>
      <c r="G6" s="100"/>
      <c r="H6" s="101"/>
      <c r="I6" s="100"/>
      <c r="J6" s="101"/>
      <c r="K6" s="100"/>
      <c r="L6" s="101"/>
      <c r="M6" s="134"/>
      <c r="N6" s="110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ht="12.75" customHeight="1">
      <c r="A7" s="100" t="s">
        <v>38</v>
      </c>
      <c r="B7" s="101"/>
      <c r="C7" s="100" t="s">
        <v>38</v>
      </c>
      <c r="D7" s="101"/>
      <c r="E7" s="100" t="s">
        <v>38</v>
      </c>
      <c r="F7" s="101"/>
      <c r="G7" s="100" t="s">
        <v>38</v>
      </c>
      <c r="H7" s="101"/>
      <c r="I7" s="100" t="s">
        <v>38</v>
      </c>
      <c r="J7" s="101"/>
      <c r="K7" s="100" t="s">
        <v>38</v>
      </c>
      <c r="L7" s="101"/>
      <c r="M7" s="134" t="s">
        <v>38</v>
      </c>
      <c r="N7" s="110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</row>
    <row r="8" ht="12.75" customHeight="1">
      <c r="A8" s="102" t="s">
        <v>38</v>
      </c>
      <c r="B8" s="103"/>
      <c r="C8" s="102" t="s">
        <v>38</v>
      </c>
      <c r="D8" s="103"/>
      <c r="E8" s="102" t="s">
        <v>38</v>
      </c>
      <c r="F8" s="103"/>
      <c r="G8" s="102" t="s">
        <v>38</v>
      </c>
      <c r="H8" s="103"/>
      <c r="I8" s="102" t="s">
        <v>38</v>
      </c>
      <c r="J8" s="103"/>
      <c r="K8" s="102" t="s">
        <v>38</v>
      </c>
      <c r="L8" s="103"/>
      <c r="M8" s="136" t="s">
        <v>38</v>
      </c>
      <c r="N8" s="112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</row>
    <row r="9" ht="12.75" customHeight="1">
      <c r="A9" s="105">
        <f>Calendario!AC32</f>
        <v>44900</v>
      </c>
      <c r="B9" s="106"/>
      <c r="C9" s="105">
        <f>Calendario!AD32</f>
        <v>44901</v>
      </c>
      <c r="D9" s="106"/>
      <c r="E9" s="105">
        <f>Calendario!AE32</f>
        <v>44902</v>
      </c>
      <c r="F9" s="106"/>
      <c r="G9" s="105">
        <f>Calendario!AF32</f>
        <v>44903</v>
      </c>
      <c r="H9" s="106"/>
      <c r="I9" s="105">
        <f>Calendario!AG32</f>
        <v>44904</v>
      </c>
      <c r="J9" s="106"/>
      <c r="K9" s="105">
        <f>Calendario!AH32</f>
        <v>44905</v>
      </c>
      <c r="L9" s="106"/>
      <c r="M9" s="105">
        <f>Calendario!AI32</f>
        <v>44906</v>
      </c>
      <c r="N9" s="106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</row>
    <row r="10" ht="12.75" customHeight="1">
      <c r="A10" s="100"/>
      <c r="B10" s="101"/>
      <c r="C10" s="100"/>
      <c r="D10" s="101"/>
      <c r="E10" s="100"/>
      <c r="F10" s="101"/>
      <c r="G10" s="100"/>
      <c r="H10" s="101"/>
      <c r="I10" s="100"/>
      <c r="J10" s="101"/>
      <c r="K10" s="100"/>
      <c r="L10" s="101"/>
      <c r="M10" s="100"/>
      <c r="N10" s="101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ht="12.75" customHeight="1">
      <c r="A11" s="100"/>
      <c r="B11" s="101"/>
      <c r="C11" s="100"/>
      <c r="D11" s="101"/>
      <c r="E11" s="100"/>
      <c r="F11" s="101"/>
      <c r="G11" s="100"/>
      <c r="H11" s="101"/>
      <c r="I11" s="100"/>
      <c r="J11" s="101"/>
      <c r="K11" s="100"/>
      <c r="L11" s="101"/>
      <c r="M11" s="100"/>
      <c r="N11" s="101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</row>
    <row r="12" ht="12.75" customHeight="1">
      <c r="A12" s="100"/>
      <c r="B12" s="101"/>
      <c r="C12" s="100"/>
      <c r="D12" s="101"/>
      <c r="E12" s="100"/>
      <c r="F12" s="101"/>
      <c r="G12" s="100"/>
      <c r="H12" s="101"/>
      <c r="I12" s="100"/>
      <c r="J12" s="101"/>
      <c r="K12" s="100"/>
      <c r="L12" s="101"/>
      <c r="M12" s="100"/>
      <c r="N12" s="101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</row>
    <row r="13" ht="12.75" customHeight="1">
      <c r="A13" s="100" t="s">
        <v>38</v>
      </c>
      <c r="B13" s="101"/>
      <c r="C13" s="100" t="s">
        <v>38</v>
      </c>
      <c r="D13" s="101"/>
      <c r="E13" s="100" t="s">
        <v>38</v>
      </c>
      <c r="F13" s="101"/>
      <c r="G13" s="100" t="s">
        <v>38</v>
      </c>
      <c r="H13" s="101"/>
      <c r="I13" s="100" t="s">
        <v>38</v>
      </c>
      <c r="J13" s="101"/>
      <c r="K13" s="100" t="s">
        <v>38</v>
      </c>
      <c r="L13" s="101"/>
      <c r="M13" s="100" t="s">
        <v>38</v>
      </c>
      <c r="N13" s="101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</row>
    <row r="14" ht="12.75" customHeight="1">
      <c r="A14" s="102" t="s">
        <v>38</v>
      </c>
      <c r="B14" s="103"/>
      <c r="C14" s="102" t="s">
        <v>38</v>
      </c>
      <c r="D14" s="103"/>
      <c r="E14" s="102" t="s">
        <v>38</v>
      </c>
      <c r="F14" s="103"/>
      <c r="G14" s="102" t="s">
        <v>38</v>
      </c>
      <c r="H14" s="103"/>
      <c r="I14" s="102" t="s">
        <v>38</v>
      </c>
      <c r="J14" s="103"/>
      <c r="K14" s="102" t="s">
        <v>38</v>
      </c>
      <c r="L14" s="103"/>
      <c r="M14" s="102" t="s">
        <v>38</v>
      </c>
      <c r="N14" s="103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ht="12.75" customHeight="1">
      <c r="A15" s="105">
        <f>Calendario!AC33</f>
        <v>44907</v>
      </c>
      <c r="B15" s="106"/>
      <c r="C15" s="105">
        <f>Calendario!AD33</f>
        <v>44908</v>
      </c>
      <c r="D15" s="106"/>
      <c r="E15" s="105">
        <f>Calendario!AE33</f>
        <v>44909</v>
      </c>
      <c r="F15" s="106"/>
      <c r="G15" s="105">
        <f>Calendario!AF33</f>
        <v>44910</v>
      </c>
      <c r="H15" s="106"/>
      <c r="I15" s="105">
        <f>Calendario!AG33</f>
        <v>44911</v>
      </c>
      <c r="J15" s="106"/>
      <c r="K15" s="105">
        <f>Calendario!AH33</f>
        <v>44912</v>
      </c>
      <c r="L15" s="106"/>
      <c r="M15" s="105">
        <f>Calendario!AI33</f>
        <v>44913</v>
      </c>
      <c r="N15" s="106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ht="12.75" customHeight="1">
      <c r="A16" s="100"/>
      <c r="B16" s="101"/>
      <c r="C16" s="100"/>
      <c r="D16" s="101"/>
      <c r="E16" s="100"/>
      <c r="F16" s="101"/>
      <c r="G16" s="100"/>
      <c r="H16" s="101"/>
      <c r="I16" s="100"/>
      <c r="J16" s="101"/>
      <c r="K16" s="100"/>
      <c r="L16" s="101"/>
      <c r="M16" s="100"/>
      <c r="N16" s="101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</row>
    <row r="17" ht="12.75" customHeight="1">
      <c r="A17" s="100"/>
      <c r="B17" s="101"/>
      <c r="C17" s="100"/>
      <c r="D17" s="101"/>
      <c r="E17" s="100"/>
      <c r="F17" s="101"/>
      <c r="G17" s="100"/>
      <c r="H17" s="101"/>
      <c r="I17" s="100"/>
      <c r="J17" s="101"/>
      <c r="K17" s="100"/>
      <c r="L17" s="101"/>
      <c r="M17" s="100"/>
      <c r="N17" s="101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</row>
    <row r="18" ht="12.75" customHeight="1">
      <c r="A18" s="100"/>
      <c r="B18" s="101"/>
      <c r="C18" s="100"/>
      <c r="D18" s="101"/>
      <c r="E18" s="100"/>
      <c r="F18" s="101"/>
      <c r="G18" s="100"/>
      <c r="H18" s="101"/>
      <c r="I18" s="100"/>
      <c r="J18" s="101"/>
      <c r="K18" s="100"/>
      <c r="L18" s="101"/>
      <c r="M18" s="100"/>
      <c r="N18" s="101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</row>
    <row r="19" ht="12.75" customHeight="1">
      <c r="A19" s="100" t="s">
        <v>38</v>
      </c>
      <c r="B19" s="101"/>
      <c r="C19" s="100" t="s">
        <v>38</v>
      </c>
      <c r="D19" s="101"/>
      <c r="E19" s="100" t="s">
        <v>38</v>
      </c>
      <c r="F19" s="101"/>
      <c r="G19" s="100" t="s">
        <v>38</v>
      </c>
      <c r="H19" s="101"/>
      <c r="I19" s="100" t="s">
        <v>38</v>
      </c>
      <c r="J19" s="101"/>
      <c r="K19" s="100" t="s">
        <v>38</v>
      </c>
      <c r="L19" s="101"/>
      <c r="M19" s="100" t="s">
        <v>38</v>
      </c>
      <c r="N19" s="101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</row>
    <row r="20" ht="12.75" customHeight="1">
      <c r="A20" s="102" t="s">
        <v>38</v>
      </c>
      <c r="B20" s="103"/>
      <c r="C20" s="102" t="s">
        <v>38</v>
      </c>
      <c r="D20" s="103"/>
      <c r="E20" s="102" t="s">
        <v>38</v>
      </c>
      <c r="F20" s="103"/>
      <c r="G20" s="102" t="s">
        <v>38</v>
      </c>
      <c r="H20" s="103"/>
      <c r="I20" s="102" t="s">
        <v>38</v>
      </c>
      <c r="J20" s="103"/>
      <c r="K20" s="102" t="s">
        <v>38</v>
      </c>
      <c r="L20" s="103"/>
      <c r="M20" s="102" t="s">
        <v>38</v>
      </c>
      <c r="N20" s="103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</row>
    <row r="21" ht="12.75" customHeight="1">
      <c r="A21" s="105">
        <f>Calendario!AC34</f>
        <v>44914</v>
      </c>
      <c r="B21" s="106"/>
      <c r="C21" s="105">
        <f>Calendario!AD34</f>
        <v>44915</v>
      </c>
      <c r="D21" s="106"/>
      <c r="E21" s="105">
        <f>Calendario!AE34</f>
        <v>44916</v>
      </c>
      <c r="F21" s="106"/>
      <c r="G21" s="105">
        <f>Calendario!AF34</f>
        <v>44917</v>
      </c>
      <c r="H21" s="106"/>
      <c r="I21" s="105">
        <f>Calendario!AG34</f>
        <v>44918</v>
      </c>
      <c r="J21" s="106"/>
      <c r="K21" s="105">
        <f>Calendario!AH34</f>
        <v>44919</v>
      </c>
      <c r="L21" s="106"/>
      <c r="M21" s="105">
        <f>Calendario!AI34</f>
        <v>44920</v>
      </c>
      <c r="N21" s="106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</row>
    <row r="22" ht="12.75" customHeight="1">
      <c r="A22" s="100"/>
      <c r="B22" s="101"/>
      <c r="C22" s="100"/>
      <c r="D22" s="101"/>
      <c r="E22" s="100"/>
      <c r="F22" s="101"/>
      <c r="G22" s="100"/>
      <c r="H22" s="101"/>
      <c r="I22" s="100"/>
      <c r="J22" s="101"/>
      <c r="K22" s="100"/>
      <c r="L22" s="101"/>
      <c r="M22" s="100"/>
      <c r="N22" s="101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ht="12.75" customHeight="1">
      <c r="A23" s="100"/>
      <c r="B23" s="101"/>
      <c r="C23" s="100"/>
      <c r="D23" s="101"/>
      <c r="E23" s="100"/>
      <c r="F23" s="101"/>
      <c r="G23" s="100"/>
      <c r="H23" s="101"/>
      <c r="I23" s="100"/>
      <c r="J23" s="101"/>
      <c r="K23" s="100"/>
      <c r="L23" s="101"/>
      <c r="M23" s="100"/>
      <c r="N23" s="101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</row>
    <row r="24" ht="12.75" customHeight="1">
      <c r="A24" s="100"/>
      <c r="B24" s="101"/>
      <c r="C24" s="100"/>
      <c r="D24" s="101"/>
      <c r="E24" s="100"/>
      <c r="F24" s="101"/>
      <c r="G24" s="100"/>
      <c r="H24" s="101"/>
      <c r="I24" s="100"/>
      <c r="J24" s="101"/>
      <c r="K24" s="100"/>
      <c r="L24" s="101"/>
      <c r="M24" s="100"/>
      <c r="N24" s="101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</row>
    <row r="25" ht="12.75" customHeight="1">
      <c r="A25" s="100" t="s">
        <v>38</v>
      </c>
      <c r="B25" s="101"/>
      <c r="C25" s="100" t="s">
        <v>38</v>
      </c>
      <c r="D25" s="101"/>
      <c r="E25" s="100" t="s">
        <v>38</v>
      </c>
      <c r="F25" s="101"/>
      <c r="G25" s="100" t="s">
        <v>38</v>
      </c>
      <c r="H25" s="101"/>
      <c r="I25" s="100" t="s">
        <v>38</v>
      </c>
      <c r="J25" s="101"/>
      <c r="K25" s="100" t="s">
        <v>38</v>
      </c>
      <c r="L25" s="101"/>
      <c r="M25" s="100" t="s">
        <v>38</v>
      </c>
      <c r="N25" s="101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</row>
    <row r="26" ht="12.75" customHeight="1">
      <c r="A26" s="102" t="s">
        <v>38</v>
      </c>
      <c r="B26" s="103"/>
      <c r="C26" s="102" t="s">
        <v>38</v>
      </c>
      <c r="D26" s="103"/>
      <c r="E26" s="102" t="s">
        <v>38</v>
      </c>
      <c r="F26" s="103"/>
      <c r="G26" s="102" t="s">
        <v>38</v>
      </c>
      <c r="H26" s="103"/>
      <c r="I26" s="102" t="s">
        <v>38</v>
      </c>
      <c r="J26" s="103"/>
      <c r="K26" s="102" t="s">
        <v>38</v>
      </c>
      <c r="L26" s="103"/>
      <c r="M26" s="102" t="s">
        <v>38</v>
      </c>
      <c r="N26" s="103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</row>
    <row r="27" ht="12.75" customHeight="1">
      <c r="A27" s="105">
        <f>Calendario!AC35</f>
        <v>44921</v>
      </c>
      <c r="B27" s="106"/>
      <c r="C27" s="105">
        <f>Calendario!AD35</f>
        <v>44922</v>
      </c>
      <c r="D27" s="106"/>
      <c r="E27" s="105">
        <f>Calendario!AE35</f>
        <v>44923</v>
      </c>
      <c r="F27" s="106"/>
      <c r="G27" s="105">
        <f>Calendario!AF35</f>
        <v>44924</v>
      </c>
      <c r="H27" s="106"/>
      <c r="I27" s="105">
        <f>Calendario!AG35</f>
        <v>44925</v>
      </c>
      <c r="J27" s="106"/>
      <c r="K27" s="105">
        <f>Calendario!AH35</f>
        <v>44926</v>
      </c>
      <c r="L27" s="106"/>
      <c r="M27" s="105" t="str">
        <f>Calendario!AI35</f>
        <v/>
      </c>
      <c r="N27" s="106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</row>
    <row r="28" ht="12.75" customHeight="1">
      <c r="A28" s="100"/>
      <c r="B28" s="101"/>
      <c r="C28" s="100"/>
      <c r="D28" s="101"/>
      <c r="E28" s="100"/>
      <c r="F28" s="101"/>
      <c r="G28" s="100"/>
      <c r="H28" s="101"/>
      <c r="I28" s="100"/>
      <c r="J28" s="101"/>
      <c r="K28" s="100"/>
      <c r="L28" s="101"/>
      <c r="M28" s="100"/>
      <c r="N28" s="101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</row>
    <row r="29" ht="12.75" customHeight="1">
      <c r="A29" s="100"/>
      <c r="B29" s="101"/>
      <c r="C29" s="100"/>
      <c r="D29" s="101"/>
      <c r="E29" s="100"/>
      <c r="F29" s="101"/>
      <c r="G29" s="100"/>
      <c r="H29" s="101"/>
      <c r="I29" s="100"/>
      <c r="J29" s="101"/>
      <c r="K29" s="100"/>
      <c r="L29" s="101"/>
      <c r="M29" s="100"/>
      <c r="N29" s="101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</row>
    <row r="30" ht="12.75" customHeight="1">
      <c r="A30" s="100"/>
      <c r="B30" s="101"/>
      <c r="C30" s="100"/>
      <c r="D30" s="101"/>
      <c r="E30" s="100"/>
      <c r="F30" s="101"/>
      <c r="G30" s="100"/>
      <c r="H30" s="101"/>
      <c r="I30" s="100"/>
      <c r="J30" s="101"/>
      <c r="K30" s="100"/>
      <c r="L30" s="101"/>
      <c r="M30" s="100"/>
      <c r="N30" s="101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ht="12.75" customHeight="1">
      <c r="A31" s="100" t="s">
        <v>38</v>
      </c>
      <c r="B31" s="101"/>
      <c r="C31" s="100" t="s">
        <v>38</v>
      </c>
      <c r="D31" s="101"/>
      <c r="E31" s="100" t="s">
        <v>38</v>
      </c>
      <c r="F31" s="101"/>
      <c r="G31" s="100" t="s">
        <v>38</v>
      </c>
      <c r="H31" s="101"/>
      <c r="I31" s="100" t="s">
        <v>38</v>
      </c>
      <c r="J31" s="101"/>
      <c r="K31" s="100" t="s">
        <v>38</v>
      </c>
      <c r="L31" s="101"/>
      <c r="M31" s="100" t="s">
        <v>38</v>
      </c>
      <c r="N31" s="101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</row>
    <row r="32" ht="12.75" customHeight="1">
      <c r="A32" s="102" t="s">
        <v>38</v>
      </c>
      <c r="B32" s="103"/>
      <c r="C32" s="102" t="s">
        <v>38</v>
      </c>
      <c r="D32" s="103"/>
      <c r="E32" s="102" t="s">
        <v>38</v>
      </c>
      <c r="F32" s="103"/>
      <c r="G32" s="102" t="s">
        <v>38</v>
      </c>
      <c r="H32" s="103"/>
      <c r="I32" s="102" t="s">
        <v>38</v>
      </c>
      <c r="J32" s="103"/>
      <c r="K32" s="102" t="s">
        <v>38</v>
      </c>
      <c r="L32" s="103"/>
      <c r="M32" s="102" t="s">
        <v>38</v>
      </c>
      <c r="N32" s="103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</row>
    <row r="33" ht="12.75" customHeight="1">
      <c r="A33" s="105" t="str">
        <f>Calendario!AC36</f>
        <v/>
      </c>
      <c r="B33" s="106"/>
      <c r="C33" s="105" t="str">
        <f>Calendario!AD36</f>
        <v/>
      </c>
      <c r="D33" s="106"/>
      <c r="E33" s="113"/>
      <c r="F33" s="21"/>
      <c r="G33" s="114"/>
      <c r="H33" s="115"/>
      <c r="I33" s="116" t="s">
        <v>42</v>
      </c>
      <c r="J33" s="114"/>
      <c r="K33" s="114"/>
      <c r="L33" s="114"/>
      <c r="M33" s="114"/>
      <c r="N33" s="115"/>
    </row>
    <row r="34" ht="12.75" customHeight="1">
      <c r="A34" s="100"/>
      <c r="B34" s="101"/>
      <c r="C34" s="100"/>
      <c r="D34" s="101"/>
      <c r="E34" s="117"/>
      <c r="F34" s="118"/>
      <c r="G34" s="118"/>
      <c r="H34" s="119"/>
      <c r="I34" s="120"/>
      <c r="J34" s="118"/>
      <c r="K34" s="118"/>
      <c r="L34" s="118"/>
      <c r="M34" s="118"/>
      <c r="N34" s="119"/>
    </row>
    <row r="35" ht="12.75" customHeight="1">
      <c r="A35" s="100"/>
      <c r="B35" s="101"/>
      <c r="C35" s="100"/>
      <c r="D35" s="101"/>
      <c r="E35" s="117"/>
      <c r="F35" s="118"/>
      <c r="G35" s="118"/>
      <c r="H35" s="119"/>
      <c r="I35" s="120"/>
      <c r="J35" s="118"/>
      <c r="K35" s="118"/>
      <c r="L35" s="118"/>
      <c r="M35" s="118"/>
      <c r="N35" s="119"/>
    </row>
    <row r="36" ht="12.75" customHeight="1">
      <c r="A36" s="100"/>
      <c r="B36" s="101"/>
      <c r="C36" s="100"/>
      <c r="D36" s="101"/>
      <c r="E36" s="117"/>
      <c r="F36" s="118"/>
      <c r="G36" s="118"/>
      <c r="H36" s="119"/>
      <c r="I36" s="120"/>
      <c r="J36" s="118"/>
      <c r="K36" s="118"/>
      <c r="L36" s="118"/>
      <c r="M36" s="118"/>
      <c r="N36" s="119"/>
    </row>
    <row r="37" ht="12.75" customHeight="1">
      <c r="A37" s="100" t="s">
        <v>38</v>
      </c>
      <c r="B37" s="101"/>
      <c r="C37" s="100" t="s">
        <v>38</v>
      </c>
      <c r="D37" s="101"/>
      <c r="E37" s="117"/>
      <c r="F37" s="118"/>
      <c r="G37" s="118"/>
      <c r="H37" s="119"/>
      <c r="I37" s="120"/>
      <c r="J37" s="118"/>
      <c r="K37" s="118"/>
      <c r="L37" s="118"/>
      <c r="M37" s="74"/>
      <c r="N37" s="101"/>
    </row>
    <row r="38" ht="12.75" customHeight="1">
      <c r="A38" s="102" t="s">
        <v>38</v>
      </c>
      <c r="B38" s="103"/>
      <c r="C38" s="121" t="s">
        <v>43</v>
      </c>
      <c r="D38" s="103"/>
      <c r="E38" s="122" t="s">
        <v>44</v>
      </c>
      <c r="F38" s="123"/>
      <c r="G38" s="123"/>
      <c r="H38" s="124" t="s">
        <v>43</v>
      </c>
      <c r="I38" s="125"/>
      <c r="J38" s="123"/>
      <c r="K38" s="126"/>
      <c r="L38" s="127"/>
      <c r="M38" s="127"/>
      <c r="N38" s="103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 ht="12.75" customHeight="1">
      <c r="A1" s="28" t="s">
        <v>67</v>
      </c>
    </row>
    <row r="2" ht="12.75" customHeight="1">
      <c r="A2" s="28" t="s">
        <v>68</v>
      </c>
    </row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10.0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93" t="str">
        <f>IF(Calendario!$T$4="","",Calendario!$T$4)</f>
        <v>CALENDARIO   KFV  2022</v>
      </c>
      <c r="H1" s="94">
        <f>Calendario!B9</f>
        <v>44562</v>
      </c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</row>
    <row r="2" ht="12.75" customHeight="1">
      <c r="A2" s="96" t="str">
        <f t="array" ref="A2">INDEX({"domingo";"lunes";"martes";"miércoles";"jueves";"viernes";"sábado"},1+MOD(Calendario!$K$4+1-2,7))</f>
        <v>lunes</v>
      </c>
      <c r="B2" s="13"/>
      <c r="C2" s="97" t="str">
        <f t="array" ref="C2">INDEX({"domingo";"lunes";"martes";"miércoles";"jueves";"viernes";"sábado"},1+MOD(Calendario!$K$4+2-2,7))</f>
        <v>martes</v>
      </c>
      <c r="D2" s="13"/>
      <c r="E2" s="97" t="str">
        <f t="array" ref="E2">INDEX({"domingo";"lunes";"martes";"miércoles";"jueves";"viernes";"sábado"},1+MOD(Calendario!$K$4+3-2,7))</f>
        <v>miércoles</v>
      </c>
      <c r="F2" s="13"/>
      <c r="G2" s="97" t="str">
        <f t="array" ref="G2">INDEX({"domingo";"lunes";"martes";"miércoles";"jueves";"viernes";"sábado"},1+MOD(Calendario!$K$4+4-2,7))</f>
        <v>jueves</v>
      </c>
      <c r="H2" s="13"/>
      <c r="I2" s="97" t="str">
        <f t="array" ref="I2">INDEX({"domingo";"lunes";"martes";"miércoles";"jueves";"viernes";"sábado"},1+MOD(Calendario!$K$4+5-2,7))</f>
        <v>viernes</v>
      </c>
      <c r="J2" s="13"/>
      <c r="K2" s="97" t="str">
        <f t="array" ref="K2">INDEX({"domingo";"lunes";"martes";"miércoles";"jueves";"viernes";"sábado"},1+MOD(Calendario!$K$4+6-2,7))</f>
        <v>sábado</v>
      </c>
      <c r="L2" s="13"/>
      <c r="M2" s="97" t="str">
        <f t="array" ref="M2">INDEX({"domingo";"lunes";"martes";"miércoles";"jueves";"viernes";"sábado"},1+MOD(Calendario!$K$4+7-2,7))</f>
        <v>domingo</v>
      </c>
      <c r="N2" s="14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</row>
    <row r="3" ht="12.75" customHeight="1">
      <c r="A3" s="98" t="str">
        <f>Calendario!B11</f>
        <v/>
      </c>
      <c r="B3" s="99"/>
      <c r="C3" s="98" t="str">
        <f>Calendario!C11</f>
        <v/>
      </c>
      <c r="D3" s="99"/>
      <c r="E3" s="98" t="str">
        <f>Calendario!D11</f>
        <v/>
      </c>
      <c r="F3" s="99"/>
      <c r="G3" s="98" t="str">
        <f>Calendario!E11</f>
        <v/>
      </c>
      <c r="H3" s="99"/>
      <c r="I3" s="98" t="str">
        <f>Calendario!F11</f>
        <v/>
      </c>
      <c r="J3" s="99"/>
      <c r="K3" s="98">
        <f>Calendario!G11</f>
        <v>44562</v>
      </c>
      <c r="L3" s="99"/>
      <c r="M3" s="98">
        <f>Calendario!H11</f>
        <v>44563</v>
      </c>
      <c r="N3" s="99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ht="12.75" customHeight="1">
      <c r="A4" s="100"/>
      <c r="B4" s="101"/>
      <c r="C4" s="100"/>
      <c r="D4" s="101"/>
      <c r="E4" s="100"/>
      <c r="F4" s="101"/>
      <c r="G4" s="100"/>
      <c r="H4" s="101"/>
      <c r="I4" s="100"/>
      <c r="J4" s="101"/>
      <c r="K4" s="100"/>
      <c r="L4" s="101"/>
      <c r="M4" s="100"/>
      <c r="N4" s="101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ht="12.75" customHeight="1">
      <c r="A5" s="100"/>
      <c r="B5" s="101"/>
      <c r="C5" s="100"/>
      <c r="D5" s="101"/>
      <c r="E5" s="100"/>
      <c r="F5" s="101"/>
      <c r="G5" s="100"/>
      <c r="H5" s="101"/>
      <c r="I5" s="100"/>
      <c r="J5" s="101"/>
      <c r="K5" s="100"/>
      <c r="L5" s="101"/>
      <c r="M5" s="100"/>
      <c r="N5" s="101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</row>
    <row r="6" ht="12.75" customHeight="1">
      <c r="A6" s="100"/>
      <c r="B6" s="101"/>
      <c r="C6" s="100"/>
      <c r="D6" s="101"/>
      <c r="E6" s="100"/>
      <c r="F6" s="101"/>
      <c r="G6" s="100"/>
      <c r="H6" s="101"/>
      <c r="I6" s="100"/>
      <c r="J6" s="101"/>
      <c r="K6" s="100"/>
      <c r="L6" s="101"/>
      <c r="M6" s="100"/>
      <c r="N6" s="101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ht="12.75" customHeight="1">
      <c r="A7" s="100" t="s">
        <v>38</v>
      </c>
      <c r="B7" s="101"/>
      <c r="C7" s="100" t="s">
        <v>38</v>
      </c>
      <c r="D7" s="101"/>
      <c r="E7" s="100" t="s">
        <v>38</v>
      </c>
      <c r="F7" s="101"/>
      <c r="G7" s="100" t="s">
        <v>38</v>
      </c>
      <c r="H7" s="101"/>
      <c r="I7" s="100" t="s">
        <v>38</v>
      </c>
      <c r="J7" s="101"/>
      <c r="K7" s="100" t="s">
        <v>38</v>
      </c>
      <c r="L7" s="101"/>
      <c r="M7" s="100" t="s">
        <v>38</v>
      </c>
      <c r="N7" s="101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</row>
    <row r="8" ht="12.75" customHeight="1">
      <c r="A8" s="102" t="s">
        <v>38</v>
      </c>
      <c r="B8" s="103"/>
      <c r="C8" s="102" t="s">
        <v>38</v>
      </c>
      <c r="D8" s="103"/>
      <c r="E8" s="102" t="s">
        <v>38</v>
      </c>
      <c r="F8" s="103"/>
      <c r="G8" s="102" t="s">
        <v>38</v>
      </c>
      <c r="H8" s="103"/>
      <c r="I8" s="102" t="s">
        <v>38</v>
      </c>
      <c r="J8" s="103"/>
      <c r="K8" s="102" t="s">
        <v>38</v>
      </c>
      <c r="L8" s="103"/>
      <c r="M8" s="102" t="s">
        <v>38</v>
      </c>
      <c r="N8" s="103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</row>
    <row r="9" ht="12.75" customHeight="1">
      <c r="A9" s="105">
        <f>Calendario!B12</f>
        <v>44564</v>
      </c>
      <c r="B9" s="106"/>
      <c r="C9" s="105">
        <f>Calendario!C12</f>
        <v>44565</v>
      </c>
      <c r="D9" s="106"/>
      <c r="E9" s="105">
        <f>Calendario!D12</f>
        <v>44566</v>
      </c>
      <c r="F9" s="106"/>
      <c r="G9" s="105">
        <f>Calendario!E12</f>
        <v>44567</v>
      </c>
      <c r="H9" s="106"/>
      <c r="I9" s="105">
        <f>Calendario!F12</f>
        <v>44568</v>
      </c>
      <c r="J9" s="106"/>
      <c r="K9" s="105">
        <f>Calendario!G12</f>
        <v>44569</v>
      </c>
      <c r="L9" s="106"/>
      <c r="M9" s="105">
        <f>Calendario!H12</f>
        <v>44570</v>
      </c>
      <c r="N9" s="106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</row>
    <row r="10" ht="12.75" customHeight="1">
      <c r="A10" s="100"/>
      <c r="B10" s="101"/>
      <c r="C10" s="100"/>
      <c r="D10" s="101"/>
      <c r="E10" s="100"/>
      <c r="F10" s="101"/>
      <c r="G10" s="100"/>
      <c r="H10" s="101"/>
      <c r="I10" s="100"/>
      <c r="J10" s="101"/>
      <c r="K10" s="100"/>
      <c r="L10" s="101"/>
      <c r="M10" s="100"/>
      <c r="N10" s="101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ht="12.75" customHeight="1">
      <c r="A11" s="100"/>
      <c r="B11" s="101"/>
      <c r="C11" s="100"/>
      <c r="D11" s="101"/>
      <c r="E11" s="100"/>
      <c r="F11" s="101"/>
      <c r="G11" s="100"/>
      <c r="H11" s="101"/>
      <c r="I11" s="100"/>
      <c r="J11" s="101"/>
      <c r="K11" s="100"/>
      <c r="L11" s="101"/>
      <c r="M11" s="100"/>
      <c r="N11" s="101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</row>
    <row r="12" ht="12.75" customHeight="1">
      <c r="A12" s="100"/>
      <c r="B12" s="101"/>
      <c r="C12" s="100"/>
      <c r="D12" s="101"/>
      <c r="E12" s="100"/>
      <c r="F12" s="101"/>
      <c r="G12" s="100"/>
      <c r="H12" s="101"/>
      <c r="I12" s="100"/>
      <c r="J12" s="101"/>
      <c r="K12" s="100"/>
      <c r="L12" s="101"/>
      <c r="M12" s="100"/>
      <c r="N12" s="101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</row>
    <row r="13" ht="12.75" customHeight="1">
      <c r="A13" s="100" t="s">
        <v>38</v>
      </c>
      <c r="B13" s="101"/>
      <c r="C13" s="100" t="s">
        <v>38</v>
      </c>
      <c r="D13" s="101"/>
      <c r="E13" s="100" t="s">
        <v>38</v>
      </c>
      <c r="F13" s="101"/>
      <c r="G13" s="100" t="s">
        <v>38</v>
      </c>
      <c r="H13" s="101"/>
      <c r="I13" s="100" t="s">
        <v>38</v>
      </c>
      <c r="J13" s="101"/>
      <c r="K13" s="100" t="s">
        <v>38</v>
      </c>
      <c r="L13" s="101"/>
      <c r="M13" s="100" t="s">
        <v>38</v>
      </c>
      <c r="N13" s="101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</row>
    <row r="14" ht="12.75" customHeight="1">
      <c r="A14" s="102" t="s">
        <v>38</v>
      </c>
      <c r="B14" s="103"/>
      <c r="C14" s="102" t="s">
        <v>38</v>
      </c>
      <c r="D14" s="103"/>
      <c r="E14" s="102" t="s">
        <v>38</v>
      </c>
      <c r="F14" s="103"/>
      <c r="G14" s="102" t="s">
        <v>38</v>
      </c>
      <c r="H14" s="103"/>
      <c r="I14" s="102" t="s">
        <v>38</v>
      </c>
      <c r="J14" s="103"/>
      <c r="K14" s="102" t="s">
        <v>38</v>
      </c>
      <c r="L14" s="103"/>
      <c r="M14" s="102" t="s">
        <v>38</v>
      </c>
      <c r="N14" s="103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ht="12.75" customHeight="1">
      <c r="A15" s="105">
        <f>Calendario!B13</f>
        <v>44571</v>
      </c>
      <c r="B15" s="106"/>
      <c r="C15" s="105">
        <f>Calendario!C13</f>
        <v>44572</v>
      </c>
      <c r="D15" s="106"/>
      <c r="E15" s="105">
        <f>Calendario!D13</f>
        <v>44573</v>
      </c>
      <c r="F15" s="106"/>
      <c r="G15" s="105">
        <f>Calendario!E13</f>
        <v>44574</v>
      </c>
      <c r="H15" s="106"/>
      <c r="I15" s="105">
        <f>Calendario!F13</f>
        <v>44575</v>
      </c>
      <c r="J15" s="106"/>
      <c r="K15" s="105">
        <f>Calendario!G13</f>
        <v>44576</v>
      </c>
      <c r="L15" s="106"/>
      <c r="M15" s="105">
        <f>Calendario!H13</f>
        <v>44577</v>
      </c>
      <c r="N15" s="106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ht="12.75" customHeight="1">
      <c r="A16" s="100"/>
      <c r="B16" s="101"/>
      <c r="C16" s="100"/>
      <c r="D16" s="101"/>
      <c r="E16" s="100"/>
      <c r="F16" s="101"/>
      <c r="G16" s="100"/>
      <c r="H16" s="101"/>
      <c r="I16" s="100"/>
      <c r="J16" s="101"/>
      <c r="K16" s="100"/>
      <c r="L16" s="101"/>
      <c r="M16" s="100"/>
      <c r="N16" s="101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</row>
    <row r="17" ht="12.75" customHeight="1">
      <c r="A17" s="100"/>
      <c r="B17" s="101"/>
      <c r="C17" s="100"/>
      <c r="D17" s="101"/>
      <c r="E17" s="100"/>
      <c r="F17" s="101"/>
      <c r="G17" s="100"/>
      <c r="H17" s="101"/>
      <c r="I17" s="100"/>
      <c r="J17" s="101"/>
      <c r="K17" s="100"/>
      <c r="L17" s="101"/>
      <c r="M17" s="100"/>
      <c r="N17" s="101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</row>
    <row r="18" ht="12.75" customHeight="1">
      <c r="A18" s="100"/>
      <c r="B18" s="101"/>
      <c r="C18" s="100"/>
      <c r="D18" s="101"/>
      <c r="E18" s="100"/>
      <c r="F18" s="101"/>
      <c r="G18" s="100"/>
      <c r="H18" s="101"/>
      <c r="I18" s="100"/>
      <c r="J18" s="101"/>
      <c r="K18" s="100"/>
      <c r="L18" s="101"/>
      <c r="M18" s="100"/>
      <c r="N18" s="101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</row>
    <row r="19" ht="12.75" customHeight="1">
      <c r="A19" s="100" t="s">
        <v>38</v>
      </c>
      <c r="B19" s="101"/>
      <c r="C19" s="100" t="s">
        <v>38</v>
      </c>
      <c r="D19" s="101"/>
      <c r="E19" s="100" t="s">
        <v>38</v>
      </c>
      <c r="F19" s="101"/>
      <c r="G19" s="100" t="s">
        <v>38</v>
      </c>
      <c r="H19" s="101"/>
      <c r="I19" s="100" t="s">
        <v>38</v>
      </c>
      <c r="J19" s="101"/>
      <c r="K19" s="100" t="s">
        <v>38</v>
      </c>
      <c r="L19" s="101"/>
      <c r="M19" s="100" t="s">
        <v>38</v>
      </c>
      <c r="N19" s="101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</row>
    <row r="20" ht="12.75" customHeight="1">
      <c r="A20" s="102" t="s">
        <v>38</v>
      </c>
      <c r="B20" s="103"/>
      <c r="C20" s="102" t="s">
        <v>38</v>
      </c>
      <c r="D20" s="103"/>
      <c r="E20" s="102" t="s">
        <v>38</v>
      </c>
      <c r="F20" s="103"/>
      <c r="G20" s="102" t="s">
        <v>38</v>
      </c>
      <c r="H20" s="103"/>
      <c r="I20" s="102" t="s">
        <v>38</v>
      </c>
      <c r="J20" s="103"/>
      <c r="K20" s="102" t="s">
        <v>38</v>
      </c>
      <c r="L20" s="103"/>
      <c r="M20" s="102" t="s">
        <v>38</v>
      </c>
      <c r="N20" s="103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</row>
    <row r="21" ht="12.75" customHeight="1">
      <c r="A21" s="105">
        <f>Calendario!B14</f>
        <v>44578</v>
      </c>
      <c r="B21" s="106"/>
      <c r="C21" s="105">
        <f>Calendario!C14</f>
        <v>44579</v>
      </c>
      <c r="D21" s="106"/>
      <c r="E21" s="105">
        <f>Calendario!D14</f>
        <v>44580</v>
      </c>
      <c r="F21" s="106"/>
      <c r="G21" s="105">
        <f>Calendario!E14</f>
        <v>44581</v>
      </c>
      <c r="H21" s="106"/>
      <c r="I21" s="105">
        <f>Calendario!F14</f>
        <v>44582</v>
      </c>
      <c r="J21" s="106"/>
      <c r="K21" s="105">
        <f>Calendario!G14</f>
        <v>44583</v>
      </c>
      <c r="L21" s="106"/>
      <c r="M21" s="107">
        <f>Calendario!H14</f>
        <v>44584</v>
      </c>
      <c r="N21" s="108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</row>
    <row r="22" ht="12.75" customHeight="1">
      <c r="A22" s="100"/>
      <c r="B22" s="101"/>
      <c r="C22" s="100"/>
      <c r="D22" s="101"/>
      <c r="E22" s="100"/>
      <c r="F22" s="101"/>
      <c r="G22" s="100"/>
      <c r="H22" s="101"/>
      <c r="I22" s="100"/>
      <c r="J22" s="101"/>
      <c r="K22" s="100"/>
      <c r="L22" s="101"/>
      <c r="M22" s="109" t="s">
        <v>39</v>
      </c>
      <c r="N22" s="110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ht="12.75" customHeight="1">
      <c r="A23" s="100"/>
      <c r="B23" s="101"/>
      <c r="C23" s="100"/>
      <c r="D23" s="101"/>
      <c r="E23" s="100"/>
      <c r="F23" s="101"/>
      <c r="G23" s="100"/>
      <c r="H23" s="101"/>
      <c r="I23" s="100"/>
      <c r="J23" s="101"/>
      <c r="K23" s="100"/>
      <c r="L23" s="101"/>
      <c r="M23" s="109" t="s">
        <v>40</v>
      </c>
      <c r="N23" s="110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</row>
    <row r="24" ht="12.75" customHeight="1">
      <c r="A24" s="100"/>
      <c r="B24" s="101"/>
      <c r="C24" s="100"/>
      <c r="D24" s="101"/>
      <c r="E24" s="100"/>
      <c r="F24" s="101"/>
      <c r="G24" s="100"/>
      <c r="H24" s="101"/>
      <c r="I24" s="100"/>
      <c r="J24" s="101"/>
      <c r="K24" s="100"/>
      <c r="L24" s="101"/>
      <c r="M24" s="109" t="s">
        <v>41</v>
      </c>
      <c r="N24" s="110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</row>
    <row r="25" ht="12.75" customHeight="1">
      <c r="A25" s="100" t="s">
        <v>38</v>
      </c>
      <c r="B25" s="101"/>
      <c r="C25" s="100" t="s">
        <v>38</v>
      </c>
      <c r="D25" s="101"/>
      <c r="E25" s="100" t="s">
        <v>38</v>
      </c>
      <c r="F25" s="101"/>
      <c r="G25" s="100" t="s">
        <v>38</v>
      </c>
      <c r="H25" s="101"/>
      <c r="I25" s="100" t="s">
        <v>38</v>
      </c>
      <c r="J25" s="101"/>
      <c r="K25" s="100" t="s">
        <v>38</v>
      </c>
      <c r="L25" s="101"/>
      <c r="M25" s="109" t="s">
        <v>38</v>
      </c>
      <c r="N25" s="110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</row>
    <row r="26" ht="12.75" customHeight="1">
      <c r="A26" s="102" t="s">
        <v>38</v>
      </c>
      <c r="B26" s="103"/>
      <c r="C26" s="102" t="s">
        <v>38</v>
      </c>
      <c r="D26" s="103"/>
      <c r="E26" s="102" t="s">
        <v>38</v>
      </c>
      <c r="F26" s="103"/>
      <c r="G26" s="102" t="s">
        <v>38</v>
      </c>
      <c r="H26" s="103"/>
      <c r="I26" s="102" t="s">
        <v>38</v>
      </c>
      <c r="J26" s="103"/>
      <c r="K26" s="102" t="s">
        <v>38</v>
      </c>
      <c r="L26" s="103"/>
      <c r="M26" s="111" t="s">
        <v>38</v>
      </c>
      <c r="N26" s="112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</row>
    <row r="27" ht="12.75" customHeight="1">
      <c r="A27" s="105">
        <f>Calendario!B15</f>
        <v>44585</v>
      </c>
      <c r="B27" s="106"/>
      <c r="C27" s="105">
        <f>Calendario!C15</f>
        <v>44586</v>
      </c>
      <c r="D27" s="106"/>
      <c r="E27" s="105">
        <f>Calendario!D15</f>
        <v>44587</v>
      </c>
      <c r="F27" s="106"/>
      <c r="G27" s="105">
        <f>Calendario!E15</f>
        <v>44588</v>
      </c>
      <c r="H27" s="106"/>
      <c r="I27" s="105">
        <f>Calendario!F15</f>
        <v>44589</v>
      </c>
      <c r="J27" s="106"/>
      <c r="K27" s="105">
        <f>Calendario!G15</f>
        <v>44590</v>
      </c>
      <c r="L27" s="106"/>
      <c r="M27" s="105">
        <f>Calendario!H15</f>
        <v>44591</v>
      </c>
      <c r="N27" s="106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</row>
    <row r="28" ht="12.75" customHeight="1">
      <c r="A28" s="100"/>
      <c r="B28" s="101"/>
      <c r="C28" s="100"/>
      <c r="D28" s="101"/>
      <c r="E28" s="100"/>
      <c r="F28" s="101"/>
      <c r="G28" s="100"/>
      <c r="H28" s="101"/>
      <c r="I28" s="100"/>
      <c r="J28" s="101"/>
      <c r="K28" s="100"/>
      <c r="L28" s="101"/>
      <c r="M28" s="100"/>
      <c r="N28" s="101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</row>
    <row r="29" ht="12.75" customHeight="1">
      <c r="A29" s="100"/>
      <c r="B29" s="101"/>
      <c r="C29" s="100"/>
      <c r="D29" s="101"/>
      <c r="E29" s="100"/>
      <c r="F29" s="101"/>
      <c r="G29" s="100"/>
      <c r="H29" s="101"/>
      <c r="I29" s="100"/>
      <c r="J29" s="101"/>
      <c r="K29" s="100"/>
      <c r="L29" s="101"/>
      <c r="M29" s="100"/>
      <c r="N29" s="101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</row>
    <row r="30" ht="12.75" customHeight="1">
      <c r="A30" s="100"/>
      <c r="B30" s="101"/>
      <c r="C30" s="100"/>
      <c r="D30" s="101"/>
      <c r="E30" s="100"/>
      <c r="F30" s="101"/>
      <c r="G30" s="100"/>
      <c r="H30" s="101"/>
      <c r="I30" s="100"/>
      <c r="J30" s="101"/>
      <c r="K30" s="100"/>
      <c r="L30" s="101"/>
      <c r="M30" s="100"/>
      <c r="N30" s="101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ht="12.75" customHeight="1">
      <c r="A31" s="100" t="s">
        <v>38</v>
      </c>
      <c r="B31" s="101"/>
      <c r="C31" s="100" t="s">
        <v>38</v>
      </c>
      <c r="D31" s="101"/>
      <c r="E31" s="100" t="s">
        <v>38</v>
      </c>
      <c r="F31" s="101"/>
      <c r="G31" s="100" t="s">
        <v>38</v>
      </c>
      <c r="H31" s="101"/>
      <c r="I31" s="100" t="s">
        <v>38</v>
      </c>
      <c r="J31" s="101"/>
      <c r="K31" s="100" t="s">
        <v>38</v>
      </c>
      <c r="L31" s="101"/>
      <c r="M31" s="100" t="s">
        <v>38</v>
      </c>
      <c r="N31" s="101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</row>
    <row r="32" ht="12.75" customHeight="1">
      <c r="A32" s="102" t="s">
        <v>38</v>
      </c>
      <c r="B32" s="103"/>
      <c r="C32" s="102" t="s">
        <v>38</v>
      </c>
      <c r="D32" s="103"/>
      <c r="E32" s="102" t="s">
        <v>38</v>
      </c>
      <c r="F32" s="103"/>
      <c r="G32" s="102" t="s">
        <v>38</v>
      </c>
      <c r="H32" s="103"/>
      <c r="I32" s="102" t="s">
        <v>38</v>
      </c>
      <c r="J32" s="103"/>
      <c r="K32" s="102" t="s">
        <v>38</v>
      </c>
      <c r="L32" s="103"/>
      <c r="M32" s="102" t="s">
        <v>38</v>
      </c>
      <c r="N32" s="103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</row>
    <row r="33" ht="12.75" customHeight="1">
      <c r="A33" s="105">
        <f>Calendario!B16</f>
        <v>44592</v>
      </c>
      <c r="B33" s="106"/>
      <c r="C33" s="105" t="str">
        <f>Calendario!C16</f>
        <v/>
      </c>
      <c r="D33" s="106"/>
      <c r="E33" s="113"/>
      <c r="F33" s="21"/>
      <c r="G33" s="114"/>
      <c r="H33" s="115"/>
      <c r="I33" s="116" t="s">
        <v>42</v>
      </c>
      <c r="J33" s="114"/>
      <c r="K33" s="114"/>
      <c r="L33" s="114"/>
      <c r="M33" s="114"/>
      <c r="N33" s="115"/>
    </row>
    <row r="34" ht="12.75" customHeight="1">
      <c r="A34" s="100"/>
      <c r="B34" s="101"/>
      <c r="C34" s="100"/>
      <c r="D34" s="101"/>
      <c r="E34" s="117"/>
      <c r="F34" s="118"/>
      <c r="G34" s="118"/>
      <c r="H34" s="119"/>
      <c r="I34" s="120"/>
      <c r="J34" s="118"/>
      <c r="K34" s="118"/>
      <c r="L34" s="118"/>
      <c r="M34" s="118"/>
      <c r="N34" s="119"/>
    </row>
    <row r="35" ht="12.75" customHeight="1">
      <c r="A35" s="100"/>
      <c r="B35" s="101"/>
      <c r="C35" s="100"/>
      <c r="D35" s="101"/>
      <c r="E35" s="117"/>
      <c r="F35" s="118"/>
      <c r="G35" s="118"/>
      <c r="H35" s="119"/>
      <c r="I35" s="120"/>
      <c r="J35" s="118"/>
      <c r="K35" s="118"/>
      <c r="L35" s="118"/>
      <c r="M35" s="118"/>
      <c r="N35" s="119"/>
    </row>
    <row r="36" ht="12.75" customHeight="1">
      <c r="A36" s="100"/>
      <c r="B36" s="101"/>
      <c r="C36" s="100"/>
      <c r="D36" s="101"/>
      <c r="E36" s="117"/>
      <c r="F36" s="118"/>
      <c r="G36" s="118"/>
      <c r="H36" s="119"/>
      <c r="I36" s="120"/>
      <c r="J36" s="118"/>
      <c r="K36" s="118"/>
      <c r="L36" s="118"/>
      <c r="M36" s="118"/>
      <c r="N36" s="119"/>
    </row>
    <row r="37" ht="12.75" customHeight="1">
      <c r="A37" s="100" t="s">
        <v>38</v>
      </c>
      <c r="B37" s="101"/>
      <c r="C37" s="100" t="s">
        <v>38</v>
      </c>
      <c r="D37" s="101"/>
      <c r="E37" s="117"/>
      <c r="F37" s="118"/>
      <c r="G37" s="118"/>
      <c r="H37" s="119"/>
      <c r="I37" s="120"/>
      <c r="J37" s="118"/>
      <c r="K37" s="118"/>
      <c r="L37" s="118"/>
      <c r="M37" s="74"/>
      <c r="N37" s="101"/>
    </row>
    <row r="38" ht="12.75" customHeight="1">
      <c r="A38" s="102" t="s">
        <v>38</v>
      </c>
      <c r="B38" s="103"/>
      <c r="C38" s="121" t="s">
        <v>43</v>
      </c>
      <c r="D38" s="103"/>
      <c r="E38" s="122" t="s">
        <v>44</v>
      </c>
      <c r="F38" s="123"/>
      <c r="G38" s="123"/>
      <c r="H38" s="124" t="s">
        <v>43</v>
      </c>
      <c r="I38" s="125"/>
      <c r="J38" s="123"/>
      <c r="K38" s="126"/>
      <c r="L38" s="127"/>
      <c r="M38" s="127"/>
      <c r="N38" s="103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93" t="str">
        <f>IF(Calendario!$T$4="","",Calendario!$T$4)</f>
        <v>CALENDARIO   KFV  2022</v>
      </c>
      <c r="H1" s="94">
        <f>Calendario!K9</f>
        <v>44593</v>
      </c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</row>
    <row r="2" ht="12.75" customHeight="1">
      <c r="A2" s="96" t="str">
        <f>ENERO!A2:B2</f>
        <v>lunes</v>
      </c>
      <c r="B2" s="13"/>
      <c r="C2" s="97" t="str">
        <f>ENERO!C2:D2</f>
        <v>martes</v>
      </c>
      <c r="D2" s="13"/>
      <c r="E2" s="97" t="str">
        <f>ENERO!E2:F2</f>
        <v>miércoles</v>
      </c>
      <c r="F2" s="13"/>
      <c r="G2" s="97" t="str">
        <f>ENERO!G2:H2</f>
        <v>jueves</v>
      </c>
      <c r="H2" s="13"/>
      <c r="I2" s="97" t="str">
        <f>ENERO!I2:J2</f>
        <v>viernes</v>
      </c>
      <c r="J2" s="13"/>
      <c r="K2" s="97" t="str">
        <f>ENERO!K2:L2</f>
        <v>sábado</v>
      </c>
      <c r="L2" s="13"/>
      <c r="M2" s="97" t="str">
        <f>ENERO!M2:N2</f>
        <v>domingo</v>
      </c>
      <c r="N2" s="14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</row>
    <row r="3" ht="12.75" customHeight="1">
      <c r="A3" s="98" t="str">
        <f>Calendario!K11</f>
        <v/>
      </c>
      <c r="B3" s="99"/>
      <c r="C3" s="98">
        <f>Calendario!L11</f>
        <v>44593</v>
      </c>
      <c r="D3" s="99"/>
      <c r="E3" s="98">
        <f>Calendario!M11</f>
        <v>44594</v>
      </c>
      <c r="F3" s="99"/>
      <c r="G3" s="98">
        <f>Calendario!N11</f>
        <v>44595</v>
      </c>
      <c r="H3" s="99"/>
      <c r="I3" s="98">
        <f>Calendario!O11</f>
        <v>44596</v>
      </c>
      <c r="J3" s="99"/>
      <c r="K3" s="98">
        <f>Calendario!P11</f>
        <v>44597</v>
      </c>
      <c r="L3" s="99"/>
      <c r="M3" s="128">
        <f>Calendario!Q11</f>
        <v>44598</v>
      </c>
      <c r="N3" s="129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ht="12.75" customHeight="1">
      <c r="A4" s="100"/>
      <c r="B4" s="101"/>
      <c r="C4" s="100"/>
      <c r="D4" s="101"/>
      <c r="E4" s="100"/>
      <c r="F4" s="101"/>
      <c r="G4" s="100"/>
      <c r="H4" s="101"/>
      <c r="I4" s="100"/>
      <c r="J4" s="101"/>
      <c r="K4" s="100"/>
      <c r="L4" s="101"/>
      <c r="M4" s="130"/>
      <c r="N4" s="110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ht="12.75" customHeight="1">
      <c r="A5" s="100"/>
      <c r="B5" s="101"/>
      <c r="C5" s="100"/>
      <c r="D5" s="101"/>
      <c r="E5" s="100"/>
      <c r="F5" s="101"/>
      <c r="G5" s="100"/>
      <c r="H5" s="101"/>
      <c r="I5" s="100"/>
      <c r="J5" s="101"/>
      <c r="K5" s="100"/>
      <c r="L5" s="101"/>
      <c r="M5" s="130" t="s">
        <v>45</v>
      </c>
      <c r="N5" s="110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</row>
    <row r="6" ht="12.75" customHeight="1">
      <c r="A6" s="100"/>
      <c r="B6" s="101"/>
      <c r="C6" s="100"/>
      <c r="D6" s="101"/>
      <c r="E6" s="100"/>
      <c r="F6" s="101"/>
      <c r="G6" s="100"/>
      <c r="H6" s="101"/>
      <c r="I6" s="100"/>
      <c r="J6" s="101"/>
      <c r="K6" s="100"/>
      <c r="L6" s="101"/>
      <c r="M6" s="130" t="s">
        <v>46</v>
      </c>
      <c r="N6" s="110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ht="12.75" customHeight="1">
      <c r="A7" s="100" t="s">
        <v>38</v>
      </c>
      <c r="B7" s="101"/>
      <c r="C7" s="100" t="s">
        <v>38</v>
      </c>
      <c r="D7" s="101"/>
      <c r="E7" s="100" t="s">
        <v>38</v>
      </c>
      <c r="F7" s="101"/>
      <c r="G7" s="100" t="s">
        <v>38</v>
      </c>
      <c r="H7" s="101"/>
      <c r="I7" s="100" t="s">
        <v>38</v>
      </c>
      <c r="J7" s="101"/>
      <c r="K7" s="100" t="s">
        <v>38</v>
      </c>
      <c r="L7" s="101"/>
      <c r="M7" s="130" t="s">
        <v>41</v>
      </c>
      <c r="N7" s="110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</row>
    <row r="8" ht="12.75" customHeight="1">
      <c r="A8" s="102" t="s">
        <v>38</v>
      </c>
      <c r="B8" s="103"/>
      <c r="C8" s="102" t="s">
        <v>38</v>
      </c>
      <c r="D8" s="103"/>
      <c r="E8" s="102" t="s">
        <v>38</v>
      </c>
      <c r="F8" s="103"/>
      <c r="G8" s="102" t="s">
        <v>38</v>
      </c>
      <c r="H8" s="103"/>
      <c r="I8" s="102" t="s">
        <v>38</v>
      </c>
      <c r="J8" s="103"/>
      <c r="K8" s="102" t="s">
        <v>38</v>
      </c>
      <c r="L8" s="103"/>
      <c r="M8" s="131" t="s">
        <v>38</v>
      </c>
      <c r="N8" s="112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</row>
    <row r="9" ht="12.75" customHeight="1">
      <c r="A9" s="98">
        <f>Calendario!K12</f>
        <v>44599</v>
      </c>
      <c r="B9" s="99"/>
      <c r="C9" s="98">
        <f>Calendario!L12</f>
        <v>44600</v>
      </c>
      <c r="D9" s="99"/>
      <c r="E9" s="98">
        <f>Calendario!M12</f>
        <v>44601</v>
      </c>
      <c r="F9" s="99"/>
      <c r="G9" s="98">
        <f>Calendario!N12</f>
        <v>44602</v>
      </c>
      <c r="H9" s="99"/>
      <c r="I9" s="98">
        <f>Calendario!O12</f>
        <v>44603</v>
      </c>
      <c r="J9" s="99"/>
      <c r="K9" s="98">
        <f>Calendario!P12</f>
        <v>44604</v>
      </c>
      <c r="L9" s="99"/>
      <c r="M9" s="98">
        <f>Calendario!Q12</f>
        <v>44605</v>
      </c>
      <c r="N9" s="99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</row>
    <row r="10" ht="12.75" customHeight="1">
      <c r="A10" s="100"/>
      <c r="B10" s="101"/>
      <c r="C10" s="100"/>
      <c r="D10" s="101"/>
      <c r="E10" s="100"/>
      <c r="F10" s="101"/>
      <c r="G10" s="100"/>
      <c r="H10" s="101"/>
      <c r="I10" s="100"/>
      <c r="J10" s="101"/>
      <c r="K10" s="100"/>
      <c r="L10" s="101"/>
      <c r="M10" s="100"/>
      <c r="N10" s="101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ht="12.75" customHeight="1">
      <c r="A11" s="100"/>
      <c r="B11" s="101"/>
      <c r="C11" s="100"/>
      <c r="D11" s="101"/>
      <c r="E11" s="100"/>
      <c r="F11" s="101"/>
      <c r="G11" s="100"/>
      <c r="H11" s="101"/>
      <c r="I11" s="100"/>
      <c r="J11" s="101"/>
      <c r="K11" s="100"/>
      <c r="L11" s="101"/>
      <c r="M11" s="100"/>
      <c r="N11" s="101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</row>
    <row r="12" ht="12.75" customHeight="1">
      <c r="A12" s="100"/>
      <c r="B12" s="101"/>
      <c r="C12" s="100"/>
      <c r="D12" s="101"/>
      <c r="E12" s="100"/>
      <c r="F12" s="101"/>
      <c r="G12" s="100"/>
      <c r="H12" s="101"/>
      <c r="I12" s="100"/>
      <c r="J12" s="101"/>
      <c r="K12" s="100"/>
      <c r="L12" s="101"/>
      <c r="M12" s="100"/>
      <c r="N12" s="101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</row>
    <row r="13" ht="12.75" customHeight="1">
      <c r="A13" s="100" t="s">
        <v>38</v>
      </c>
      <c r="B13" s="101"/>
      <c r="C13" s="100" t="s">
        <v>38</v>
      </c>
      <c r="D13" s="101"/>
      <c r="E13" s="100" t="s">
        <v>38</v>
      </c>
      <c r="F13" s="101"/>
      <c r="G13" s="100" t="s">
        <v>38</v>
      </c>
      <c r="H13" s="101"/>
      <c r="I13" s="100" t="s">
        <v>38</v>
      </c>
      <c r="J13" s="101"/>
      <c r="K13" s="100" t="s">
        <v>38</v>
      </c>
      <c r="L13" s="101"/>
      <c r="M13" s="100" t="s">
        <v>38</v>
      </c>
      <c r="N13" s="101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</row>
    <row r="14" ht="12.75" customHeight="1">
      <c r="A14" s="102" t="s">
        <v>38</v>
      </c>
      <c r="B14" s="103"/>
      <c r="C14" s="102" t="s">
        <v>38</v>
      </c>
      <c r="D14" s="103"/>
      <c r="E14" s="102" t="s">
        <v>38</v>
      </c>
      <c r="F14" s="103"/>
      <c r="G14" s="102" t="s">
        <v>38</v>
      </c>
      <c r="H14" s="103"/>
      <c r="I14" s="102" t="s">
        <v>38</v>
      </c>
      <c r="J14" s="103"/>
      <c r="K14" s="102" t="s">
        <v>38</v>
      </c>
      <c r="L14" s="103"/>
      <c r="M14" s="102" t="s">
        <v>38</v>
      </c>
      <c r="N14" s="103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ht="12.75" customHeight="1">
      <c r="A15" s="98">
        <f>Calendario!K13</f>
        <v>44606</v>
      </c>
      <c r="B15" s="99"/>
      <c r="C15" s="98">
        <f>Calendario!L13</f>
        <v>44607</v>
      </c>
      <c r="D15" s="99"/>
      <c r="E15" s="98">
        <f>Calendario!M13</f>
        <v>44608</v>
      </c>
      <c r="F15" s="99"/>
      <c r="G15" s="98">
        <f>Calendario!N13</f>
        <v>44609</v>
      </c>
      <c r="H15" s="99"/>
      <c r="I15" s="98">
        <f>Calendario!O13</f>
        <v>44610</v>
      </c>
      <c r="J15" s="99"/>
      <c r="K15" s="98">
        <f>Calendario!P13</f>
        <v>44611</v>
      </c>
      <c r="L15" s="99"/>
      <c r="M15" s="132">
        <f>Calendario!Q13</f>
        <v>44612</v>
      </c>
      <c r="N15" s="133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ht="12.75" customHeight="1">
      <c r="A16" s="100"/>
      <c r="B16" s="101"/>
      <c r="C16" s="100"/>
      <c r="D16" s="101"/>
      <c r="E16" s="100"/>
      <c r="F16" s="101"/>
      <c r="G16" s="100"/>
      <c r="H16" s="101"/>
      <c r="I16" s="100"/>
      <c r="J16" s="101"/>
      <c r="K16" s="100"/>
      <c r="L16" s="101"/>
      <c r="M16" s="134" t="s">
        <v>47</v>
      </c>
      <c r="N16" s="110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</row>
    <row r="17" ht="12.75" customHeight="1">
      <c r="A17" s="100"/>
      <c r="B17" s="101"/>
      <c r="C17" s="100"/>
      <c r="D17" s="101"/>
      <c r="E17" s="100"/>
      <c r="F17" s="101"/>
      <c r="G17" s="100"/>
      <c r="H17" s="101"/>
      <c r="I17" s="100"/>
      <c r="J17" s="101"/>
      <c r="K17" s="100"/>
      <c r="L17" s="101"/>
      <c r="M17" s="135" t="s">
        <v>48</v>
      </c>
      <c r="N17" s="110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</row>
    <row r="18" ht="12.75" customHeight="1">
      <c r="A18" s="100"/>
      <c r="B18" s="101"/>
      <c r="C18" s="100"/>
      <c r="D18" s="101"/>
      <c r="E18" s="100"/>
      <c r="F18" s="101"/>
      <c r="G18" s="100"/>
      <c r="H18" s="101"/>
      <c r="I18" s="100"/>
      <c r="J18" s="101"/>
      <c r="K18" s="100"/>
      <c r="L18" s="101"/>
      <c r="M18" s="134" t="s">
        <v>49</v>
      </c>
      <c r="N18" s="110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</row>
    <row r="19" ht="12.75" customHeight="1">
      <c r="A19" s="100" t="s">
        <v>38</v>
      </c>
      <c r="B19" s="101"/>
      <c r="C19" s="100" t="s">
        <v>38</v>
      </c>
      <c r="D19" s="101"/>
      <c r="E19" s="100" t="s">
        <v>38</v>
      </c>
      <c r="F19" s="101"/>
      <c r="G19" s="100" t="s">
        <v>38</v>
      </c>
      <c r="H19" s="101"/>
      <c r="I19" s="100" t="s">
        <v>38</v>
      </c>
      <c r="J19" s="101"/>
      <c r="K19" s="100" t="s">
        <v>38</v>
      </c>
      <c r="L19" s="101"/>
      <c r="M19" s="134" t="s">
        <v>50</v>
      </c>
      <c r="N19" s="110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</row>
    <row r="20" ht="12.75" customHeight="1">
      <c r="A20" s="102" t="s">
        <v>38</v>
      </c>
      <c r="B20" s="103"/>
      <c r="C20" s="102" t="s">
        <v>38</v>
      </c>
      <c r="D20" s="103"/>
      <c r="E20" s="102" t="s">
        <v>38</v>
      </c>
      <c r="F20" s="103"/>
      <c r="G20" s="102" t="s">
        <v>38</v>
      </c>
      <c r="H20" s="103"/>
      <c r="I20" s="102" t="s">
        <v>38</v>
      </c>
      <c r="J20" s="103"/>
      <c r="K20" s="102" t="s">
        <v>38</v>
      </c>
      <c r="L20" s="103"/>
      <c r="M20" s="136" t="s">
        <v>38</v>
      </c>
      <c r="N20" s="112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</row>
    <row r="21" ht="12.75" customHeight="1">
      <c r="A21" s="98">
        <f>Calendario!K14</f>
        <v>44613</v>
      </c>
      <c r="B21" s="99"/>
      <c r="C21" s="98">
        <f>Calendario!L14</f>
        <v>44614</v>
      </c>
      <c r="D21" s="99"/>
      <c r="E21" s="98">
        <f>Calendario!M14</f>
        <v>44615</v>
      </c>
      <c r="F21" s="99"/>
      <c r="G21" s="98">
        <f>Calendario!N14</f>
        <v>44616</v>
      </c>
      <c r="H21" s="99"/>
      <c r="I21" s="98">
        <f>Calendario!O14</f>
        <v>44617</v>
      </c>
      <c r="J21" s="99"/>
      <c r="K21" s="98">
        <f>Calendario!P14</f>
        <v>44618</v>
      </c>
      <c r="L21" s="99"/>
      <c r="M21" s="98">
        <f>Calendario!Q14</f>
        <v>44619</v>
      </c>
      <c r="N21" s="99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</row>
    <row r="22" ht="12.75" customHeight="1">
      <c r="A22" s="100"/>
      <c r="B22" s="101"/>
      <c r="C22" s="100"/>
      <c r="D22" s="101"/>
      <c r="E22" s="100"/>
      <c r="F22" s="101"/>
      <c r="G22" s="100"/>
      <c r="H22" s="101"/>
      <c r="I22" s="100"/>
      <c r="J22" s="101"/>
      <c r="K22" s="100"/>
      <c r="L22" s="101"/>
      <c r="M22" s="100"/>
      <c r="N22" s="101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ht="12.75" customHeight="1">
      <c r="A23" s="100"/>
      <c r="B23" s="101"/>
      <c r="C23" s="100"/>
      <c r="D23" s="101"/>
      <c r="E23" s="100"/>
      <c r="F23" s="101"/>
      <c r="G23" s="100"/>
      <c r="H23" s="101"/>
      <c r="I23" s="100"/>
      <c r="J23" s="101"/>
      <c r="K23" s="100"/>
      <c r="L23" s="101"/>
      <c r="M23" s="100"/>
      <c r="N23" s="101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</row>
    <row r="24" ht="12.75" customHeight="1">
      <c r="A24" s="100"/>
      <c r="B24" s="101"/>
      <c r="C24" s="100"/>
      <c r="D24" s="101"/>
      <c r="E24" s="100"/>
      <c r="F24" s="101"/>
      <c r="G24" s="100"/>
      <c r="H24" s="101"/>
      <c r="I24" s="100"/>
      <c r="J24" s="101"/>
      <c r="K24" s="100"/>
      <c r="L24" s="101"/>
      <c r="M24" s="100"/>
      <c r="N24" s="101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</row>
    <row r="25" ht="12.75" customHeight="1">
      <c r="A25" s="100" t="s">
        <v>38</v>
      </c>
      <c r="B25" s="101"/>
      <c r="C25" s="100" t="s">
        <v>38</v>
      </c>
      <c r="D25" s="101"/>
      <c r="E25" s="100" t="s">
        <v>38</v>
      </c>
      <c r="F25" s="101"/>
      <c r="G25" s="100" t="s">
        <v>38</v>
      </c>
      <c r="H25" s="101"/>
      <c r="I25" s="100" t="s">
        <v>38</v>
      </c>
      <c r="J25" s="101"/>
      <c r="K25" s="100" t="s">
        <v>38</v>
      </c>
      <c r="L25" s="101"/>
      <c r="M25" s="100" t="s">
        <v>38</v>
      </c>
      <c r="N25" s="101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</row>
    <row r="26" ht="12.75" customHeight="1">
      <c r="A26" s="102" t="s">
        <v>38</v>
      </c>
      <c r="B26" s="103"/>
      <c r="C26" s="102" t="s">
        <v>38</v>
      </c>
      <c r="D26" s="103"/>
      <c r="E26" s="102" t="s">
        <v>38</v>
      </c>
      <c r="F26" s="103"/>
      <c r="G26" s="102" t="s">
        <v>38</v>
      </c>
      <c r="H26" s="103"/>
      <c r="I26" s="102" t="s">
        <v>38</v>
      </c>
      <c r="J26" s="103"/>
      <c r="K26" s="102" t="s">
        <v>38</v>
      </c>
      <c r="L26" s="103"/>
      <c r="M26" s="102" t="s">
        <v>38</v>
      </c>
      <c r="N26" s="103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</row>
    <row r="27" ht="12.75" customHeight="1">
      <c r="A27" s="98">
        <f>Calendario!K15</f>
        <v>44620</v>
      </c>
      <c r="B27" s="99"/>
      <c r="C27" s="98" t="str">
        <f>Calendario!L15</f>
        <v/>
      </c>
      <c r="D27" s="99"/>
      <c r="E27" s="98" t="str">
        <f>Calendario!M15</f>
        <v/>
      </c>
      <c r="F27" s="99"/>
      <c r="G27" s="98" t="str">
        <f>Calendario!N15</f>
        <v/>
      </c>
      <c r="H27" s="99"/>
      <c r="I27" s="98" t="str">
        <f>Calendario!O15</f>
        <v/>
      </c>
      <c r="J27" s="99"/>
      <c r="K27" s="98" t="str">
        <f>Calendario!P15</f>
        <v/>
      </c>
      <c r="L27" s="99"/>
      <c r="M27" s="98" t="str">
        <f>Calendario!Q15</f>
        <v/>
      </c>
      <c r="N27" s="99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</row>
    <row r="28" ht="12.75" customHeight="1">
      <c r="A28" s="100"/>
      <c r="B28" s="101"/>
      <c r="C28" s="100"/>
      <c r="D28" s="101"/>
      <c r="E28" s="100"/>
      <c r="F28" s="101"/>
      <c r="G28" s="100"/>
      <c r="H28" s="101"/>
      <c r="I28" s="100"/>
      <c r="J28" s="101"/>
      <c r="K28" s="100"/>
      <c r="L28" s="101"/>
      <c r="M28" s="100"/>
      <c r="N28" s="101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</row>
    <row r="29" ht="12.75" customHeight="1">
      <c r="A29" s="100"/>
      <c r="B29" s="101"/>
      <c r="C29" s="100"/>
      <c r="D29" s="101"/>
      <c r="E29" s="100"/>
      <c r="F29" s="101"/>
      <c r="G29" s="100"/>
      <c r="H29" s="101"/>
      <c r="I29" s="100"/>
      <c r="J29" s="101"/>
      <c r="K29" s="100"/>
      <c r="L29" s="101"/>
      <c r="M29" s="100"/>
      <c r="N29" s="101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</row>
    <row r="30" ht="12.75" customHeight="1">
      <c r="A30" s="100"/>
      <c r="B30" s="101"/>
      <c r="C30" s="100"/>
      <c r="D30" s="101"/>
      <c r="E30" s="100"/>
      <c r="F30" s="101"/>
      <c r="G30" s="100"/>
      <c r="H30" s="101"/>
      <c r="I30" s="100"/>
      <c r="J30" s="101"/>
      <c r="K30" s="100"/>
      <c r="L30" s="101"/>
      <c r="M30" s="100"/>
      <c r="N30" s="101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ht="12.75" customHeight="1">
      <c r="A31" s="100" t="s">
        <v>38</v>
      </c>
      <c r="B31" s="101"/>
      <c r="C31" s="100" t="s">
        <v>38</v>
      </c>
      <c r="D31" s="101"/>
      <c r="E31" s="100" t="s">
        <v>38</v>
      </c>
      <c r="F31" s="101"/>
      <c r="G31" s="100" t="s">
        <v>38</v>
      </c>
      <c r="H31" s="101"/>
      <c r="I31" s="100" t="s">
        <v>38</v>
      </c>
      <c r="J31" s="101"/>
      <c r="K31" s="100" t="s">
        <v>38</v>
      </c>
      <c r="L31" s="101"/>
      <c r="M31" s="100" t="s">
        <v>38</v>
      </c>
      <c r="N31" s="101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</row>
    <row r="32" ht="12.75" customHeight="1">
      <c r="A32" s="102" t="s">
        <v>38</v>
      </c>
      <c r="B32" s="103"/>
      <c r="C32" s="102" t="s">
        <v>38</v>
      </c>
      <c r="D32" s="103"/>
      <c r="E32" s="102" t="s">
        <v>38</v>
      </c>
      <c r="F32" s="103"/>
      <c r="G32" s="102" t="s">
        <v>38</v>
      </c>
      <c r="H32" s="103"/>
      <c r="I32" s="102" t="s">
        <v>38</v>
      </c>
      <c r="J32" s="103"/>
      <c r="K32" s="102" t="s">
        <v>38</v>
      </c>
      <c r="L32" s="103"/>
      <c r="M32" s="102" t="s">
        <v>38</v>
      </c>
      <c r="N32" s="103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</row>
    <row r="33" ht="12.75" customHeight="1">
      <c r="A33" s="98" t="str">
        <f>Calendario!K16</f>
        <v/>
      </c>
      <c r="B33" s="99"/>
      <c r="C33" s="98" t="str">
        <f>Calendario!L16</f>
        <v/>
      </c>
      <c r="D33" s="99"/>
      <c r="E33" s="113"/>
      <c r="F33" s="21"/>
      <c r="G33" s="114"/>
      <c r="H33" s="115"/>
      <c r="I33" s="116" t="s">
        <v>42</v>
      </c>
      <c r="J33" s="114"/>
      <c r="K33" s="114"/>
      <c r="L33" s="114"/>
      <c r="M33" s="114"/>
      <c r="N33" s="115"/>
    </row>
    <row r="34" ht="12.75" customHeight="1">
      <c r="A34" s="100"/>
      <c r="B34" s="101"/>
      <c r="C34" s="100"/>
      <c r="D34" s="101"/>
      <c r="E34" s="117"/>
      <c r="F34" s="118"/>
      <c r="G34" s="118"/>
      <c r="H34" s="119"/>
      <c r="I34" s="120"/>
      <c r="J34" s="118"/>
      <c r="K34" s="118"/>
      <c r="L34" s="118"/>
      <c r="M34" s="118"/>
      <c r="N34" s="119"/>
    </row>
    <row r="35" ht="12.75" customHeight="1">
      <c r="A35" s="100"/>
      <c r="B35" s="101"/>
      <c r="C35" s="100"/>
      <c r="D35" s="101"/>
      <c r="E35" s="117"/>
      <c r="F35" s="118"/>
      <c r="G35" s="118"/>
      <c r="H35" s="119"/>
      <c r="I35" s="120"/>
      <c r="J35" s="118"/>
      <c r="K35" s="118"/>
      <c r="L35" s="118"/>
      <c r="M35" s="118"/>
      <c r="N35" s="119"/>
    </row>
    <row r="36" ht="12.75" customHeight="1">
      <c r="A36" s="100"/>
      <c r="B36" s="101"/>
      <c r="C36" s="100"/>
      <c r="D36" s="101"/>
      <c r="E36" s="117"/>
      <c r="F36" s="118"/>
      <c r="G36" s="118"/>
      <c r="H36" s="119"/>
      <c r="I36" s="120"/>
      <c r="J36" s="118"/>
      <c r="K36" s="118"/>
      <c r="L36" s="118"/>
      <c r="M36" s="118"/>
      <c r="N36" s="119"/>
    </row>
    <row r="37" ht="12.75" customHeight="1">
      <c r="A37" s="100" t="s">
        <v>38</v>
      </c>
      <c r="B37" s="101"/>
      <c r="C37" s="100" t="s">
        <v>38</v>
      </c>
      <c r="D37" s="101"/>
      <c r="E37" s="117"/>
      <c r="F37" s="118"/>
      <c r="G37" s="118"/>
      <c r="H37" s="119"/>
      <c r="I37" s="120"/>
      <c r="J37" s="118"/>
      <c r="K37" s="118"/>
      <c r="L37" s="118"/>
      <c r="M37" s="74"/>
      <c r="N37" s="101"/>
    </row>
    <row r="38" ht="12.75" customHeight="1">
      <c r="A38" s="102" t="s">
        <v>38</v>
      </c>
      <c r="B38" s="103"/>
      <c r="C38" s="121" t="s">
        <v>43</v>
      </c>
      <c r="D38" s="103"/>
      <c r="E38" s="122" t="s">
        <v>44</v>
      </c>
      <c r="F38" s="123"/>
      <c r="G38" s="123"/>
      <c r="H38" s="124" t="s">
        <v>43</v>
      </c>
      <c r="I38" s="125"/>
      <c r="J38" s="123"/>
      <c r="K38" s="126"/>
      <c r="L38" s="127"/>
      <c r="M38" s="127"/>
      <c r="N38" s="103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137" t="str">
        <f>IF(Calendario!$T$4="","",Calendario!$T$4)</f>
        <v>CALENDARIO   KFV  2022</v>
      </c>
      <c r="B1" s="127"/>
      <c r="C1" s="127"/>
      <c r="D1" s="127"/>
      <c r="E1" s="127"/>
      <c r="F1" s="127"/>
      <c r="G1" s="127"/>
      <c r="H1" s="138">
        <f>Calendario!T9</f>
        <v>44621</v>
      </c>
      <c r="I1" s="127"/>
      <c r="J1" s="127"/>
      <c r="K1" s="127"/>
      <c r="L1" s="127"/>
      <c r="M1" s="127"/>
      <c r="N1" s="127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</row>
    <row r="2" ht="12.75" customHeight="1">
      <c r="A2" s="96" t="str">
        <f>ENERO!A2:B2</f>
        <v>lunes</v>
      </c>
      <c r="B2" s="13"/>
      <c r="C2" s="97" t="str">
        <f>ENERO!C2:D2</f>
        <v>martes</v>
      </c>
      <c r="D2" s="13"/>
      <c r="E2" s="97" t="str">
        <f>ENERO!E2:F2</f>
        <v>miércoles</v>
      </c>
      <c r="F2" s="13"/>
      <c r="G2" s="97" t="str">
        <f>ENERO!G2:H2</f>
        <v>jueves</v>
      </c>
      <c r="H2" s="13"/>
      <c r="I2" s="97" t="str">
        <f>ENERO!I2:J2</f>
        <v>viernes</v>
      </c>
      <c r="J2" s="13"/>
      <c r="K2" s="97" t="str">
        <f>ENERO!K2:L2</f>
        <v>sábado</v>
      </c>
      <c r="L2" s="13"/>
      <c r="M2" s="97" t="str">
        <f>ENERO!M2:N2</f>
        <v>domingo</v>
      </c>
      <c r="N2" s="14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</row>
    <row r="3" ht="12.75" customHeight="1">
      <c r="A3" s="105" t="str">
        <f>Calendario!T11</f>
        <v/>
      </c>
      <c r="B3" s="106"/>
      <c r="C3" s="105">
        <f>Calendario!U11</f>
        <v>44621</v>
      </c>
      <c r="D3" s="106"/>
      <c r="E3" s="105">
        <f>Calendario!V11</f>
        <v>44622</v>
      </c>
      <c r="F3" s="106"/>
      <c r="G3" s="105">
        <f>Calendario!W11</f>
        <v>44623</v>
      </c>
      <c r="H3" s="106"/>
      <c r="I3" s="105">
        <f>Calendario!X11</f>
        <v>44624</v>
      </c>
      <c r="J3" s="106"/>
      <c r="K3" s="105">
        <f>Calendario!Y11</f>
        <v>44625</v>
      </c>
      <c r="L3" s="106"/>
      <c r="M3" s="105">
        <f>Calendario!Z11</f>
        <v>44626</v>
      </c>
      <c r="N3" s="106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ht="12.75" customHeight="1">
      <c r="A4" s="100"/>
      <c r="B4" s="101"/>
      <c r="C4" s="100"/>
      <c r="D4" s="101"/>
      <c r="E4" s="100"/>
      <c r="F4" s="101"/>
      <c r="G4" s="100"/>
      <c r="H4" s="101"/>
      <c r="I4" s="100"/>
      <c r="J4" s="101"/>
      <c r="K4" s="100"/>
      <c r="L4" s="101"/>
      <c r="M4" s="100"/>
      <c r="N4" s="101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ht="12.75" customHeight="1">
      <c r="A5" s="100"/>
      <c r="B5" s="101"/>
      <c r="C5" s="100"/>
      <c r="D5" s="101"/>
      <c r="E5" s="100"/>
      <c r="F5" s="101"/>
      <c r="G5" s="100"/>
      <c r="H5" s="101"/>
      <c r="I5" s="100"/>
      <c r="J5" s="101"/>
      <c r="K5" s="100"/>
      <c r="L5" s="101"/>
      <c r="M5" s="100"/>
      <c r="N5" s="101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</row>
    <row r="6" ht="12.75" customHeight="1">
      <c r="A6" s="100"/>
      <c r="B6" s="101"/>
      <c r="C6" s="100"/>
      <c r="D6" s="101"/>
      <c r="E6" s="100"/>
      <c r="F6" s="101"/>
      <c r="G6" s="100"/>
      <c r="H6" s="101"/>
      <c r="I6" s="100"/>
      <c r="J6" s="101"/>
      <c r="K6" s="100"/>
      <c r="L6" s="101"/>
      <c r="M6" s="100"/>
      <c r="N6" s="101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ht="12.75" customHeight="1">
      <c r="A7" s="100" t="s">
        <v>38</v>
      </c>
      <c r="B7" s="101"/>
      <c r="C7" s="100" t="s">
        <v>38</v>
      </c>
      <c r="D7" s="101"/>
      <c r="E7" s="100" t="s">
        <v>38</v>
      </c>
      <c r="F7" s="101"/>
      <c r="G7" s="100" t="s">
        <v>38</v>
      </c>
      <c r="H7" s="101"/>
      <c r="I7" s="100" t="s">
        <v>38</v>
      </c>
      <c r="J7" s="101"/>
      <c r="K7" s="100" t="s">
        <v>38</v>
      </c>
      <c r="L7" s="101"/>
      <c r="M7" s="100" t="s">
        <v>38</v>
      </c>
      <c r="N7" s="101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</row>
    <row r="8" ht="12.75" customHeight="1">
      <c r="A8" s="102" t="s">
        <v>38</v>
      </c>
      <c r="B8" s="103"/>
      <c r="C8" s="102" t="s">
        <v>38</v>
      </c>
      <c r="D8" s="103"/>
      <c r="E8" s="102" t="s">
        <v>38</v>
      </c>
      <c r="F8" s="103"/>
      <c r="G8" s="102" t="s">
        <v>38</v>
      </c>
      <c r="H8" s="103"/>
      <c r="I8" s="102" t="s">
        <v>38</v>
      </c>
      <c r="J8" s="103"/>
      <c r="K8" s="102" t="s">
        <v>38</v>
      </c>
      <c r="L8" s="103"/>
      <c r="M8" s="102" t="s">
        <v>38</v>
      </c>
      <c r="N8" s="103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</row>
    <row r="9" ht="12.75" customHeight="1">
      <c r="A9" s="105">
        <f>Calendario!T12</f>
        <v>44627</v>
      </c>
      <c r="B9" s="106"/>
      <c r="C9" s="105">
        <f>Calendario!U12</f>
        <v>44628</v>
      </c>
      <c r="D9" s="106"/>
      <c r="E9" s="105">
        <f>Calendario!V12</f>
        <v>44629</v>
      </c>
      <c r="F9" s="106"/>
      <c r="G9" s="105">
        <f>Calendario!W12</f>
        <v>44630</v>
      </c>
      <c r="H9" s="106"/>
      <c r="I9" s="105">
        <f>Calendario!X12</f>
        <v>44631</v>
      </c>
      <c r="J9" s="106"/>
      <c r="K9" s="105">
        <f>Calendario!Y12</f>
        <v>44632</v>
      </c>
      <c r="L9" s="106"/>
      <c r="M9" s="105">
        <f>Calendario!Z12</f>
        <v>44633</v>
      </c>
      <c r="N9" s="106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</row>
    <row r="10" ht="12.75" customHeight="1">
      <c r="A10" s="100"/>
      <c r="B10" s="101"/>
      <c r="C10" s="100"/>
      <c r="D10" s="101"/>
      <c r="E10" s="100"/>
      <c r="F10" s="101"/>
      <c r="G10" s="100"/>
      <c r="H10" s="101"/>
      <c r="I10" s="100"/>
      <c r="J10" s="101"/>
      <c r="K10" s="100"/>
      <c r="L10" s="101"/>
      <c r="M10" s="100"/>
      <c r="N10" s="101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ht="12.75" customHeight="1">
      <c r="A11" s="100"/>
      <c r="B11" s="101"/>
      <c r="C11" s="100"/>
      <c r="D11" s="101"/>
      <c r="E11" s="100"/>
      <c r="F11" s="101"/>
      <c r="G11" s="100"/>
      <c r="H11" s="101"/>
      <c r="I11" s="100"/>
      <c r="J11" s="101"/>
      <c r="K11" s="100"/>
      <c r="L11" s="101"/>
      <c r="M11" s="100"/>
      <c r="N11" s="101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</row>
    <row r="12" ht="12.75" customHeight="1">
      <c r="A12" s="100"/>
      <c r="B12" s="101"/>
      <c r="C12" s="100"/>
      <c r="D12" s="101"/>
      <c r="E12" s="100"/>
      <c r="F12" s="101"/>
      <c r="G12" s="100"/>
      <c r="H12" s="101"/>
      <c r="I12" s="100"/>
      <c r="J12" s="101"/>
      <c r="K12" s="100"/>
      <c r="L12" s="101"/>
      <c r="M12" s="100"/>
      <c r="N12" s="101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</row>
    <row r="13" ht="12.75" customHeight="1">
      <c r="A13" s="100" t="s">
        <v>38</v>
      </c>
      <c r="B13" s="101"/>
      <c r="C13" s="100" t="s">
        <v>38</v>
      </c>
      <c r="D13" s="101"/>
      <c r="E13" s="100" t="s">
        <v>38</v>
      </c>
      <c r="F13" s="101"/>
      <c r="G13" s="100" t="s">
        <v>38</v>
      </c>
      <c r="H13" s="101"/>
      <c r="I13" s="100" t="s">
        <v>38</v>
      </c>
      <c r="J13" s="101"/>
      <c r="K13" s="100" t="s">
        <v>38</v>
      </c>
      <c r="L13" s="101"/>
      <c r="M13" s="100" t="s">
        <v>38</v>
      </c>
      <c r="N13" s="101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</row>
    <row r="14" ht="12.75" customHeight="1">
      <c r="A14" s="102" t="s">
        <v>38</v>
      </c>
      <c r="B14" s="103"/>
      <c r="C14" s="102" t="s">
        <v>38</v>
      </c>
      <c r="D14" s="103"/>
      <c r="E14" s="102" t="s">
        <v>38</v>
      </c>
      <c r="F14" s="103"/>
      <c r="G14" s="102" t="s">
        <v>38</v>
      </c>
      <c r="H14" s="103"/>
      <c r="I14" s="102" t="s">
        <v>38</v>
      </c>
      <c r="J14" s="103"/>
      <c r="K14" s="102" t="s">
        <v>38</v>
      </c>
      <c r="L14" s="103"/>
      <c r="M14" s="102" t="s">
        <v>38</v>
      </c>
      <c r="N14" s="103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ht="12.75" customHeight="1">
      <c r="A15" s="105">
        <f>Calendario!T13</f>
        <v>44634</v>
      </c>
      <c r="B15" s="106"/>
      <c r="C15" s="105">
        <f>Calendario!U13</f>
        <v>44635</v>
      </c>
      <c r="D15" s="106"/>
      <c r="E15" s="105">
        <f>Calendario!V13</f>
        <v>44636</v>
      </c>
      <c r="F15" s="106"/>
      <c r="G15" s="105">
        <f>Calendario!W13</f>
        <v>44637</v>
      </c>
      <c r="H15" s="106"/>
      <c r="I15" s="105">
        <f>Calendario!X13</f>
        <v>44638</v>
      </c>
      <c r="J15" s="106"/>
      <c r="K15" s="105">
        <f>Calendario!Y13</f>
        <v>44639</v>
      </c>
      <c r="L15" s="106"/>
      <c r="M15" s="105">
        <f>Calendario!Z13</f>
        <v>44640</v>
      </c>
      <c r="N15" s="106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ht="12.75" customHeight="1">
      <c r="A16" s="100"/>
      <c r="B16" s="101"/>
      <c r="C16" s="100"/>
      <c r="D16" s="101"/>
      <c r="E16" s="100"/>
      <c r="F16" s="101"/>
      <c r="G16" s="100"/>
      <c r="H16" s="101"/>
      <c r="I16" s="100"/>
      <c r="J16" s="101"/>
      <c r="K16" s="100"/>
      <c r="L16" s="101"/>
      <c r="M16" s="100"/>
      <c r="N16" s="101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</row>
    <row r="17" ht="12.75" customHeight="1">
      <c r="A17" s="100"/>
      <c r="B17" s="101"/>
      <c r="C17" s="100"/>
      <c r="D17" s="101"/>
      <c r="E17" s="100"/>
      <c r="F17" s="101"/>
      <c r="G17" s="100"/>
      <c r="H17" s="101"/>
      <c r="I17" s="100"/>
      <c r="J17" s="101"/>
      <c r="K17" s="100"/>
      <c r="L17" s="101"/>
      <c r="M17" s="100"/>
      <c r="N17" s="101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</row>
    <row r="18" ht="12.75" customHeight="1">
      <c r="A18" s="100"/>
      <c r="B18" s="101"/>
      <c r="C18" s="100"/>
      <c r="D18" s="101"/>
      <c r="E18" s="100"/>
      <c r="F18" s="101"/>
      <c r="G18" s="100"/>
      <c r="H18" s="101"/>
      <c r="I18" s="100"/>
      <c r="J18" s="101"/>
      <c r="K18" s="100"/>
      <c r="L18" s="101"/>
      <c r="M18" s="100"/>
      <c r="N18" s="101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</row>
    <row r="19" ht="12.75" customHeight="1">
      <c r="A19" s="100" t="s">
        <v>38</v>
      </c>
      <c r="B19" s="101"/>
      <c r="C19" s="100" t="s">
        <v>38</v>
      </c>
      <c r="D19" s="101"/>
      <c r="E19" s="100" t="s">
        <v>38</v>
      </c>
      <c r="F19" s="101"/>
      <c r="G19" s="100" t="s">
        <v>38</v>
      </c>
      <c r="H19" s="101"/>
      <c r="I19" s="100" t="s">
        <v>38</v>
      </c>
      <c r="J19" s="101"/>
      <c r="K19" s="100" t="s">
        <v>38</v>
      </c>
      <c r="L19" s="101"/>
      <c r="M19" s="100" t="s">
        <v>38</v>
      </c>
      <c r="N19" s="101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</row>
    <row r="20" ht="12.75" customHeight="1">
      <c r="A20" s="102" t="s">
        <v>38</v>
      </c>
      <c r="B20" s="103"/>
      <c r="C20" s="102" t="s">
        <v>38</v>
      </c>
      <c r="D20" s="103"/>
      <c r="E20" s="102" t="s">
        <v>38</v>
      </c>
      <c r="F20" s="103"/>
      <c r="G20" s="102" t="s">
        <v>38</v>
      </c>
      <c r="H20" s="103"/>
      <c r="I20" s="102" t="s">
        <v>38</v>
      </c>
      <c r="J20" s="103"/>
      <c r="K20" s="102" t="s">
        <v>38</v>
      </c>
      <c r="L20" s="103"/>
      <c r="M20" s="102" t="s">
        <v>38</v>
      </c>
      <c r="N20" s="103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</row>
    <row r="21" ht="12.75" customHeight="1">
      <c r="A21" s="105">
        <f>Calendario!T14</f>
        <v>44641</v>
      </c>
      <c r="B21" s="106"/>
      <c r="C21" s="105">
        <f>Calendario!U14</f>
        <v>44642</v>
      </c>
      <c r="D21" s="106"/>
      <c r="E21" s="105">
        <f>Calendario!V14</f>
        <v>44643</v>
      </c>
      <c r="F21" s="106"/>
      <c r="G21" s="105">
        <f>Calendario!W14</f>
        <v>44644</v>
      </c>
      <c r="H21" s="106"/>
      <c r="I21" s="105">
        <f>Calendario!X14</f>
        <v>44645</v>
      </c>
      <c r="J21" s="106"/>
      <c r="K21" s="139">
        <f>Calendario!Y14</f>
        <v>44646</v>
      </c>
      <c r="L21" s="140"/>
      <c r="M21" s="105">
        <f>Calendario!Z14</f>
        <v>44647</v>
      </c>
      <c r="N21" s="106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</row>
    <row r="22" ht="12.75" customHeight="1">
      <c r="A22" s="100"/>
      <c r="B22" s="101"/>
      <c r="C22" s="100"/>
      <c r="D22" s="101"/>
      <c r="E22" s="100"/>
      <c r="F22" s="101"/>
      <c r="G22" s="100"/>
      <c r="H22" s="101"/>
      <c r="I22" s="100"/>
      <c r="J22" s="101"/>
      <c r="K22" s="134" t="s">
        <v>47</v>
      </c>
      <c r="L22" s="110"/>
      <c r="M22" s="100"/>
      <c r="N22" s="101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ht="12.75" customHeight="1">
      <c r="A23" s="100"/>
      <c r="B23" s="101"/>
      <c r="C23" s="100"/>
      <c r="D23" s="101"/>
      <c r="E23" s="100"/>
      <c r="F23" s="101"/>
      <c r="G23" s="100"/>
      <c r="H23" s="101"/>
      <c r="I23" s="100"/>
      <c r="J23" s="101"/>
      <c r="K23" s="134" t="s">
        <v>51</v>
      </c>
      <c r="L23" s="110"/>
      <c r="M23" s="100"/>
      <c r="N23" s="101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</row>
    <row r="24" ht="12.75" customHeight="1">
      <c r="A24" s="100"/>
      <c r="B24" s="101"/>
      <c r="C24" s="100"/>
      <c r="D24" s="101"/>
      <c r="E24" s="100"/>
      <c r="F24" s="101"/>
      <c r="G24" s="100"/>
      <c r="H24" s="101"/>
      <c r="I24" s="100"/>
      <c r="J24" s="101"/>
      <c r="K24" s="134"/>
      <c r="L24" s="110"/>
      <c r="M24" s="100"/>
      <c r="N24" s="101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</row>
    <row r="25" ht="12.75" customHeight="1">
      <c r="A25" s="100" t="s">
        <v>38</v>
      </c>
      <c r="B25" s="101"/>
      <c r="C25" s="100" t="s">
        <v>38</v>
      </c>
      <c r="D25" s="101"/>
      <c r="E25" s="100" t="s">
        <v>38</v>
      </c>
      <c r="F25" s="101"/>
      <c r="G25" s="100" t="s">
        <v>38</v>
      </c>
      <c r="H25" s="101"/>
      <c r="I25" s="100" t="s">
        <v>38</v>
      </c>
      <c r="J25" s="101"/>
      <c r="K25" s="134" t="s">
        <v>38</v>
      </c>
      <c r="L25" s="110"/>
      <c r="M25" s="100" t="s">
        <v>38</v>
      </c>
      <c r="N25" s="101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</row>
    <row r="26" ht="12.75" customHeight="1">
      <c r="A26" s="102" t="s">
        <v>38</v>
      </c>
      <c r="B26" s="103"/>
      <c r="C26" s="102" t="s">
        <v>38</v>
      </c>
      <c r="D26" s="103"/>
      <c r="E26" s="102" t="s">
        <v>38</v>
      </c>
      <c r="F26" s="103"/>
      <c r="G26" s="102" t="s">
        <v>38</v>
      </c>
      <c r="H26" s="103"/>
      <c r="I26" s="102" t="s">
        <v>38</v>
      </c>
      <c r="J26" s="103"/>
      <c r="K26" s="136" t="s">
        <v>38</v>
      </c>
      <c r="L26" s="112"/>
      <c r="M26" s="102" t="s">
        <v>38</v>
      </c>
      <c r="N26" s="103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</row>
    <row r="27" ht="12.75" customHeight="1">
      <c r="A27" s="105">
        <f>Calendario!T15</f>
        <v>44648</v>
      </c>
      <c r="B27" s="106"/>
      <c r="C27" s="105">
        <f>Calendario!U15</f>
        <v>44649</v>
      </c>
      <c r="D27" s="106"/>
      <c r="E27" s="105">
        <f>Calendario!V15</f>
        <v>44650</v>
      </c>
      <c r="F27" s="106"/>
      <c r="G27" s="105">
        <f>Calendario!W15</f>
        <v>44651</v>
      </c>
      <c r="H27" s="106"/>
      <c r="I27" s="105" t="str">
        <f>Calendario!X15</f>
        <v/>
      </c>
      <c r="J27" s="106"/>
      <c r="K27" s="105" t="str">
        <f>Calendario!Y15</f>
        <v/>
      </c>
      <c r="L27" s="106"/>
      <c r="M27" s="105" t="str">
        <f>Calendario!Z15</f>
        <v/>
      </c>
      <c r="N27" s="106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</row>
    <row r="28" ht="12.75" customHeight="1">
      <c r="A28" s="100"/>
      <c r="B28" s="101"/>
      <c r="C28" s="100"/>
      <c r="D28" s="101"/>
      <c r="E28" s="100"/>
      <c r="F28" s="101"/>
      <c r="G28" s="100"/>
      <c r="H28" s="101"/>
      <c r="I28" s="100"/>
      <c r="J28" s="101"/>
      <c r="K28" s="100"/>
      <c r="L28" s="101"/>
      <c r="M28" s="100"/>
      <c r="N28" s="101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</row>
    <row r="29" ht="12.75" customHeight="1">
      <c r="A29" s="100"/>
      <c r="B29" s="101"/>
      <c r="C29" s="100"/>
      <c r="D29" s="101"/>
      <c r="E29" s="100"/>
      <c r="F29" s="101"/>
      <c r="G29" s="100"/>
      <c r="H29" s="101"/>
      <c r="I29" s="100"/>
      <c r="J29" s="101"/>
      <c r="K29" s="100"/>
      <c r="L29" s="101"/>
      <c r="M29" s="100"/>
      <c r="N29" s="101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</row>
    <row r="30" ht="12.75" customHeight="1">
      <c r="A30" s="100"/>
      <c r="B30" s="101"/>
      <c r="C30" s="100"/>
      <c r="D30" s="101"/>
      <c r="E30" s="100"/>
      <c r="F30" s="101"/>
      <c r="G30" s="100"/>
      <c r="H30" s="101"/>
      <c r="I30" s="100"/>
      <c r="J30" s="101"/>
      <c r="K30" s="100"/>
      <c r="L30" s="101"/>
      <c r="M30" s="100"/>
      <c r="N30" s="101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ht="12.75" customHeight="1">
      <c r="A31" s="100" t="s">
        <v>38</v>
      </c>
      <c r="B31" s="101"/>
      <c r="C31" s="100" t="s">
        <v>38</v>
      </c>
      <c r="D31" s="101"/>
      <c r="E31" s="100" t="s">
        <v>38</v>
      </c>
      <c r="F31" s="101"/>
      <c r="G31" s="100" t="s">
        <v>38</v>
      </c>
      <c r="H31" s="101"/>
      <c r="I31" s="100" t="s">
        <v>38</v>
      </c>
      <c r="J31" s="101"/>
      <c r="K31" s="100" t="s">
        <v>38</v>
      </c>
      <c r="L31" s="101"/>
      <c r="M31" s="100" t="s">
        <v>38</v>
      </c>
      <c r="N31" s="101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</row>
    <row r="32" ht="12.75" customHeight="1">
      <c r="A32" s="102" t="s">
        <v>38</v>
      </c>
      <c r="B32" s="103"/>
      <c r="C32" s="102" t="s">
        <v>38</v>
      </c>
      <c r="D32" s="103"/>
      <c r="E32" s="102" t="s">
        <v>38</v>
      </c>
      <c r="F32" s="103"/>
      <c r="G32" s="102" t="s">
        <v>38</v>
      </c>
      <c r="H32" s="103"/>
      <c r="I32" s="102" t="s">
        <v>38</v>
      </c>
      <c r="J32" s="103"/>
      <c r="K32" s="102" t="s">
        <v>38</v>
      </c>
      <c r="L32" s="103"/>
      <c r="M32" s="102" t="s">
        <v>38</v>
      </c>
      <c r="N32" s="103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</row>
    <row r="33" ht="12.75" customHeight="1">
      <c r="A33" s="105" t="str">
        <f>Calendario!T16</f>
        <v/>
      </c>
      <c r="B33" s="106"/>
      <c r="C33" s="105" t="str">
        <f>Calendario!U16</f>
        <v/>
      </c>
      <c r="D33" s="106"/>
      <c r="E33" s="113"/>
      <c r="F33" s="21"/>
      <c r="G33" s="114"/>
      <c r="H33" s="115"/>
      <c r="I33" s="116" t="s">
        <v>42</v>
      </c>
      <c r="J33" s="114"/>
      <c r="K33" s="114"/>
      <c r="L33" s="114"/>
      <c r="M33" s="114"/>
      <c r="N33" s="115"/>
    </row>
    <row r="34" ht="12.75" customHeight="1">
      <c r="A34" s="100"/>
      <c r="B34" s="101"/>
      <c r="C34" s="100"/>
      <c r="D34" s="101"/>
      <c r="E34" s="117"/>
      <c r="F34" s="118"/>
      <c r="G34" s="118"/>
      <c r="H34" s="119"/>
      <c r="I34" s="120"/>
      <c r="J34" s="118"/>
      <c r="K34" s="118"/>
      <c r="L34" s="118"/>
      <c r="M34" s="118"/>
      <c r="N34" s="119"/>
    </row>
    <row r="35" ht="12.75" customHeight="1">
      <c r="A35" s="100"/>
      <c r="B35" s="101"/>
      <c r="C35" s="100"/>
      <c r="D35" s="101"/>
      <c r="E35" s="117"/>
      <c r="F35" s="118"/>
      <c r="G35" s="118"/>
      <c r="H35" s="119"/>
      <c r="I35" s="120"/>
      <c r="J35" s="118"/>
      <c r="K35" s="118"/>
      <c r="L35" s="118"/>
      <c r="M35" s="118"/>
      <c r="N35" s="119"/>
    </row>
    <row r="36" ht="12.75" customHeight="1">
      <c r="A36" s="100"/>
      <c r="B36" s="101"/>
      <c r="C36" s="100"/>
      <c r="D36" s="101"/>
      <c r="E36" s="117"/>
      <c r="F36" s="118"/>
      <c r="G36" s="118"/>
      <c r="H36" s="119"/>
      <c r="I36" s="120"/>
      <c r="J36" s="118"/>
      <c r="K36" s="118"/>
      <c r="L36" s="118"/>
      <c r="M36" s="118"/>
      <c r="N36" s="119"/>
    </row>
    <row r="37" ht="12.75" customHeight="1">
      <c r="A37" s="100" t="s">
        <v>38</v>
      </c>
      <c r="B37" s="101"/>
      <c r="C37" s="100" t="s">
        <v>38</v>
      </c>
      <c r="D37" s="101"/>
      <c r="E37" s="117"/>
      <c r="F37" s="118"/>
      <c r="G37" s="118"/>
      <c r="H37" s="119"/>
      <c r="I37" s="120"/>
      <c r="J37" s="118"/>
      <c r="K37" s="118"/>
      <c r="L37" s="118"/>
      <c r="M37" s="74"/>
      <c r="N37" s="101"/>
    </row>
    <row r="38" ht="12.75" customHeight="1">
      <c r="A38" s="102" t="s">
        <v>38</v>
      </c>
      <c r="B38" s="103"/>
      <c r="C38" s="121" t="s">
        <v>43</v>
      </c>
      <c r="D38" s="103"/>
      <c r="E38" s="122" t="s">
        <v>44</v>
      </c>
      <c r="F38" s="123"/>
      <c r="G38" s="123"/>
      <c r="H38" s="124" t="s">
        <v>43</v>
      </c>
      <c r="I38" s="125"/>
      <c r="J38" s="123"/>
      <c r="K38" s="126"/>
      <c r="L38" s="127"/>
      <c r="M38" s="127"/>
      <c r="N38" s="103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137" t="str">
        <f>IF(Calendario!$T$4="","",Calendario!$T$4)</f>
        <v>CALENDARIO   KFV  2022</v>
      </c>
      <c r="B1" s="127"/>
      <c r="C1" s="127"/>
      <c r="D1" s="127"/>
      <c r="E1" s="127"/>
      <c r="F1" s="127"/>
      <c r="G1" s="127"/>
      <c r="H1" s="138">
        <f>Calendario!AC9</f>
        <v>44652</v>
      </c>
      <c r="I1" s="127"/>
      <c r="J1" s="127"/>
      <c r="K1" s="127"/>
      <c r="L1" s="127"/>
      <c r="M1" s="127"/>
      <c r="N1" s="127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</row>
    <row r="2" ht="12.75" customHeight="1">
      <c r="A2" s="96" t="str">
        <f>ENERO!A2:B2</f>
        <v>lunes</v>
      </c>
      <c r="B2" s="13"/>
      <c r="C2" s="97" t="str">
        <f>ENERO!C2:D2</f>
        <v>martes</v>
      </c>
      <c r="D2" s="13"/>
      <c r="E2" s="97" t="str">
        <f>ENERO!E2:F2</f>
        <v>miércoles</v>
      </c>
      <c r="F2" s="13"/>
      <c r="G2" s="97" t="str">
        <f>ENERO!G2:H2</f>
        <v>jueves</v>
      </c>
      <c r="H2" s="13"/>
      <c r="I2" s="97" t="str">
        <f>ENERO!I2:J2</f>
        <v>viernes</v>
      </c>
      <c r="J2" s="13"/>
      <c r="K2" s="97" t="str">
        <f>ENERO!K2:L2</f>
        <v>sábado</v>
      </c>
      <c r="L2" s="13"/>
      <c r="M2" s="97" t="str">
        <f>ENERO!M2:N2</f>
        <v>domingo</v>
      </c>
      <c r="N2" s="14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</row>
    <row r="3" ht="12.75" customHeight="1">
      <c r="A3" s="105" t="str">
        <f>Calendario!AC11</f>
        <v/>
      </c>
      <c r="B3" s="106"/>
      <c r="C3" s="105" t="str">
        <f>Calendario!AD11</f>
        <v/>
      </c>
      <c r="D3" s="106"/>
      <c r="E3" s="105" t="str">
        <f>Calendario!AE11</f>
        <v/>
      </c>
      <c r="F3" s="106"/>
      <c r="G3" s="105" t="str">
        <f>Calendario!AF11</f>
        <v/>
      </c>
      <c r="H3" s="106"/>
      <c r="I3" s="105">
        <f>Calendario!AG11</f>
        <v>44652</v>
      </c>
      <c r="J3" s="106"/>
      <c r="K3" s="105">
        <f>Calendario!AH11</f>
        <v>44653</v>
      </c>
      <c r="L3" s="106"/>
      <c r="M3" s="105">
        <f>Calendario!AI11</f>
        <v>44654</v>
      </c>
      <c r="N3" s="106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ht="12.75" customHeight="1">
      <c r="A4" s="100"/>
      <c r="B4" s="101"/>
      <c r="C4" s="100"/>
      <c r="D4" s="101"/>
      <c r="E4" s="100"/>
      <c r="F4" s="101"/>
      <c r="G4" s="100"/>
      <c r="H4" s="101"/>
      <c r="I4" s="100"/>
      <c r="J4" s="101"/>
      <c r="K4" s="100"/>
      <c r="L4" s="101"/>
      <c r="M4" s="100"/>
      <c r="N4" s="101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ht="12.75" customHeight="1">
      <c r="A5" s="100"/>
      <c r="B5" s="101"/>
      <c r="C5" s="100"/>
      <c r="D5" s="101"/>
      <c r="E5" s="100"/>
      <c r="F5" s="101"/>
      <c r="G5" s="100"/>
      <c r="H5" s="101"/>
      <c r="I5" s="100"/>
      <c r="J5" s="101"/>
      <c r="K5" s="100"/>
      <c r="L5" s="101"/>
      <c r="M5" s="100"/>
      <c r="N5" s="101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</row>
    <row r="6" ht="12.75" customHeight="1">
      <c r="A6" s="100"/>
      <c r="B6" s="101"/>
      <c r="C6" s="100"/>
      <c r="D6" s="101"/>
      <c r="E6" s="100"/>
      <c r="F6" s="101"/>
      <c r="G6" s="100"/>
      <c r="H6" s="101"/>
      <c r="I6" s="100"/>
      <c r="J6" s="101"/>
      <c r="K6" s="100"/>
      <c r="L6" s="101"/>
      <c r="M6" s="100"/>
      <c r="N6" s="101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ht="12.75" customHeight="1">
      <c r="A7" s="100" t="s">
        <v>38</v>
      </c>
      <c r="B7" s="101"/>
      <c r="C7" s="100" t="s">
        <v>38</v>
      </c>
      <c r="D7" s="101"/>
      <c r="E7" s="100" t="s">
        <v>38</v>
      </c>
      <c r="F7" s="101"/>
      <c r="G7" s="100" t="s">
        <v>38</v>
      </c>
      <c r="H7" s="101"/>
      <c r="I7" s="100" t="s">
        <v>38</v>
      </c>
      <c r="J7" s="101"/>
      <c r="K7" s="100" t="s">
        <v>38</v>
      </c>
      <c r="L7" s="101"/>
      <c r="M7" s="100" t="s">
        <v>38</v>
      </c>
      <c r="N7" s="101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</row>
    <row r="8" ht="12.75" customHeight="1">
      <c r="A8" s="102" t="s">
        <v>38</v>
      </c>
      <c r="B8" s="103"/>
      <c r="C8" s="102" t="s">
        <v>38</v>
      </c>
      <c r="D8" s="103"/>
      <c r="E8" s="102" t="s">
        <v>38</v>
      </c>
      <c r="F8" s="103"/>
      <c r="G8" s="102" t="s">
        <v>38</v>
      </c>
      <c r="H8" s="103"/>
      <c r="I8" s="102" t="s">
        <v>38</v>
      </c>
      <c r="J8" s="103"/>
      <c r="K8" s="102" t="s">
        <v>38</v>
      </c>
      <c r="L8" s="103"/>
      <c r="M8" s="102" t="s">
        <v>38</v>
      </c>
      <c r="N8" s="103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</row>
    <row r="9" ht="12.75" customHeight="1">
      <c r="A9" s="105">
        <f>Calendario!AC12</f>
        <v>44655</v>
      </c>
      <c r="B9" s="106"/>
      <c r="C9" s="105">
        <f>Calendario!AD12</f>
        <v>44656</v>
      </c>
      <c r="D9" s="106"/>
      <c r="E9" s="105">
        <f>Calendario!AE12</f>
        <v>44657</v>
      </c>
      <c r="F9" s="106"/>
      <c r="G9" s="105">
        <f>Calendario!AF12</f>
        <v>44658</v>
      </c>
      <c r="H9" s="106"/>
      <c r="I9" s="105">
        <f>Calendario!AG12</f>
        <v>44659</v>
      </c>
      <c r="J9" s="106"/>
      <c r="K9" s="105">
        <f>Calendario!AH12</f>
        <v>44660</v>
      </c>
      <c r="L9" s="106"/>
      <c r="M9" s="141">
        <f>Calendario!AI12</f>
        <v>44661</v>
      </c>
      <c r="N9" s="142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</row>
    <row r="10" ht="12.75" customHeight="1">
      <c r="A10" s="100"/>
      <c r="B10" s="101"/>
      <c r="C10" s="100"/>
      <c r="D10" s="101"/>
      <c r="E10" s="100"/>
      <c r="F10" s="101"/>
      <c r="G10" s="100"/>
      <c r="H10" s="101"/>
      <c r="I10" s="100"/>
      <c r="J10" s="101"/>
      <c r="K10" s="100"/>
      <c r="L10" s="101"/>
      <c r="M10" s="134" t="s">
        <v>52</v>
      </c>
      <c r="N10" s="110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ht="12.75" customHeight="1">
      <c r="A11" s="100"/>
      <c r="B11" s="101"/>
      <c r="C11" s="100"/>
      <c r="D11" s="101"/>
      <c r="E11" s="100"/>
      <c r="F11" s="101"/>
      <c r="G11" s="100"/>
      <c r="H11" s="101"/>
      <c r="I11" s="100"/>
      <c r="J11" s="101"/>
      <c r="K11" s="100"/>
      <c r="L11" s="101"/>
      <c r="M11" s="134" t="s">
        <v>53</v>
      </c>
      <c r="N11" s="110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</row>
    <row r="12" ht="12.75" customHeight="1">
      <c r="A12" s="100"/>
      <c r="B12" s="101"/>
      <c r="C12" s="100"/>
      <c r="D12" s="101"/>
      <c r="E12" s="100"/>
      <c r="F12" s="101"/>
      <c r="G12" s="100"/>
      <c r="H12" s="101"/>
      <c r="I12" s="100"/>
      <c r="J12" s="101"/>
      <c r="K12" s="100"/>
      <c r="L12" s="101"/>
      <c r="M12" s="134" t="s">
        <v>54</v>
      </c>
      <c r="N12" s="110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</row>
    <row r="13" ht="12.75" customHeight="1">
      <c r="A13" s="100" t="s">
        <v>38</v>
      </c>
      <c r="B13" s="101"/>
      <c r="C13" s="100" t="s">
        <v>38</v>
      </c>
      <c r="D13" s="101"/>
      <c r="E13" s="100" t="s">
        <v>38</v>
      </c>
      <c r="F13" s="101"/>
      <c r="G13" s="100" t="s">
        <v>38</v>
      </c>
      <c r="H13" s="101"/>
      <c r="I13" s="100" t="s">
        <v>38</v>
      </c>
      <c r="J13" s="101"/>
      <c r="K13" s="100" t="s">
        <v>38</v>
      </c>
      <c r="L13" s="101"/>
      <c r="M13" s="134" t="s">
        <v>38</v>
      </c>
      <c r="N13" s="110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</row>
    <row r="14" ht="12.75" customHeight="1">
      <c r="A14" s="102" t="s">
        <v>38</v>
      </c>
      <c r="B14" s="103"/>
      <c r="C14" s="102" t="s">
        <v>38</v>
      </c>
      <c r="D14" s="103"/>
      <c r="E14" s="102" t="s">
        <v>38</v>
      </c>
      <c r="F14" s="103"/>
      <c r="G14" s="102" t="s">
        <v>38</v>
      </c>
      <c r="H14" s="103"/>
      <c r="I14" s="102" t="s">
        <v>38</v>
      </c>
      <c r="J14" s="103"/>
      <c r="K14" s="102" t="s">
        <v>38</v>
      </c>
      <c r="L14" s="103"/>
      <c r="M14" s="136" t="s">
        <v>38</v>
      </c>
      <c r="N14" s="112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ht="12.75" customHeight="1">
      <c r="A15" s="105">
        <f>Calendario!AC13</f>
        <v>44662</v>
      </c>
      <c r="B15" s="106"/>
      <c r="C15" s="105">
        <f>Calendario!AD13</f>
        <v>44663</v>
      </c>
      <c r="D15" s="106"/>
      <c r="E15" s="105">
        <f>Calendario!AE13</f>
        <v>44664</v>
      </c>
      <c r="F15" s="106"/>
      <c r="G15" s="105">
        <f>Calendario!AF13</f>
        <v>44665</v>
      </c>
      <c r="H15" s="106"/>
      <c r="I15" s="105">
        <f>Calendario!AG13</f>
        <v>44666</v>
      </c>
      <c r="J15" s="106"/>
      <c r="K15" s="105">
        <f>Calendario!AH13</f>
        <v>44667</v>
      </c>
      <c r="L15" s="106"/>
      <c r="M15" s="143">
        <f>Calendario!AI13</f>
        <v>44668</v>
      </c>
      <c r="N15" s="144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ht="12.75" customHeight="1">
      <c r="A16" s="100"/>
      <c r="B16" s="101"/>
      <c r="C16" s="100"/>
      <c r="D16" s="101"/>
      <c r="E16" s="100"/>
      <c r="F16" s="101"/>
      <c r="G16" s="100"/>
      <c r="H16" s="101"/>
      <c r="I16" s="100"/>
      <c r="J16" s="101"/>
      <c r="K16" s="100"/>
      <c r="L16" s="101"/>
      <c r="M16" s="145"/>
      <c r="N16" s="110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</row>
    <row r="17" ht="12.75" customHeight="1">
      <c r="A17" s="100"/>
      <c r="B17" s="101"/>
      <c r="C17" s="100"/>
      <c r="D17" s="101"/>
      <c r="E17" s="100"/>
      <c r="F17" s="101"/>
      <c r="G17" s="100"/>
      <c r="H17" s="101"/>
      <c r="I17" s="100"/>
      <c r="J17" s="101"/>
      <c r="K17" s="100"/>
      <c r="L17" s="101"/>
      <c r="M17" s="145"/>
      <c r="N17" s="110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</row>
    <row r="18" ht="12.75" customHeight="1">
      <c r="A18" s="100"/>
      <c r="B18" s="101"/>
      <c r="C18" s="100"/>
      <c r="D18" s="101"/>
      <c r="E18" s="100"/>
      <c r="F18" s="101"/>
      <c r="G18" s="100"/>
      <c r="H18" s="101"/>
      <c r="I18" s="100"/>
      <c r="J18" s="101"/>
      <c r="K18" s="100"/>
      <c r="L18" s="101"/>
      <c r="M18" s="145"/>
      <c r="N18" s="110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</row>
    <row r="19" ht="12.75" customHeight="1">
      <c r="A19" s="100" t="s">
        <v>38</v>
      </c>
      <c r="B19" s="101"/>
      <c r="C19" s="100" t="s">
        <v>38</v>
      </c>
      <c r="D19" s="101"/>
      <c r="E19" s="100" t="s">
        <v>38</v>
      </c>
      <c r="F19" s="101"/>
      <c r="G19" s="100" t="s">
        <v>38</v>
      </c>
      <c r="H19" s="101"/>
      <c r="I19" s="100" t="s">
        <v>38</v>
      </c>
      <c r="J19" s="101"/>
      <c r="K19" s="100" t="s">
        <v>38</v>
      </c>
      <c r="L19" s="101"/>
      <c r="M19" s="145" t="s">
        <v>38</v>
      </c>
      <c r="N19" s="110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</row>
    <row r="20" ht="12.75" customHeight="1">
      <c r="A20" s="102" t="s">
        <v>38</v>
      </c>
      <c r="B20" s="103"/>
      <c r="C20" s="102" t="s">
        <v>38</v>
      </c>
      <c r="D20" s="103"/>
      <c r="E20" s="102" t="s">
        <v>38</v>
      </c>
      <c r="F20" s="103"/>
      <c r="G20" s="102" t="s">
        <v>38</v>
      </c>
      <c r="H20" s="103"/>
      <c r="I20" s="102" t="s">
        <v>38</v>
      </c>
      <c r="J20" s="103"/>
      <c r="K20" s="102" t="s">
        <v>38</v>
      </c>
      <c r="L20" s="103"/>
      <c r="M20" s="146" t="s">
        <v>38</v>
      </c>
      <c r="N20" s="112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</row>
    <row r="21" ht="12.75" customHeight="1">
      <c r="A21" s="105">
        <f>Calendario!AC14</f>
        <v>44669</v>
      </c>
      <c r="B21" s="106"/>
      <c r="C21" s="105">
        <f>Calendario!AD14</f>
        <v>44670</v>
      </c>
      <c r="D21" s="106"/>
      <c r="E21" s="105">
        <f>Calendario!AE14</f>
        <v>44671</v>
      </c>
      <c r="F21" s="106"/>
      <c r="G21" s="105">
        <f>Calendario!AF14</f>
        <v>44672</v>
      </c>
      <c r="H21" s="106"/>
      <c r="I21" s="105">
        <f>Calendario!AG14</f>
        <v>44673</v>
      </c>
      <c r="J21" s="106"/>
      <c r="K21" s="105">
        <f>Calendario!AH14</f>
        <v>44674</v>
      </c>
      <c r="L21" s="106"/>
      <c r="M21" s="105">
        <f>Calendario!AI14</f>
        <v>44675</v>
      </c>
      <c r="N21" s="106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</row>
    <row r="22" ht="12.75" customHeight="1">
      <c r="A22" s="100"/>
      <c r="B22" s="101"/>
      <c r="C22" s="100"/>
      <c r="D22" s="101"/>
      <c r="E22" s="100"/>
      <c r="F22" s="101"/>
      <c r="G22" s="100"/>
      <c r="H22" s="101"/>
      <c r="I22" s="100"/>
      <c r="J22" s="101"/>
      <c r="K22" s="100"/>
      <c r="L22" s="101"/>
      <c r="M22" s="100"/>
      <c r="N22" s="101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ht="12.75" customHeight="1">
      <c r="A23" s="100"/>
      <c r="B23" s="101"/>
      <c r="C23" s="100"/>
      <c r="D23" s="101"/>
      <c r="E23" s="100"/>
      <c r="F23" s="101"/>
      <c r="G23" s="100"/>
      <c r="H23" s="101"/>
      <c r="I23" s="100"/>
      <c r="J23" s="101"/>
      <c r="K23" s="100"/>
      <c r="L23" s="101"/>
      <c r="M23" s="100"/>
      <c r="N23" s="101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</row>
    <row r="24" ht="12.75" customHeight="1">
      <c r="A24" s="100"/>
      <c r="B24" s="101"/>
      <c r="C24" s="100"/>
      <c r="D24" s="101"/>
      <c r="E24" s="100"/>
      <c r="F24" s="101"/>
      <c r="G24" s="100"/>
      <c r="H24" s="101"/>
      <c r="I24" s="100"/>
      <c r="J24" s="101"/>
      <c r="K24" s="100"/>
      <c r="L24" s="101"/>
      <c r="M24" s="100"/>
      <c r="N24" s="101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</row>
    <row r="25" ht="12.75" customHeight="1">
      <c r="A25" s="100" t="s">
        <v>38</v>
      </c>
      <c r="B25" s="101"/>
      <c r="C25" s="100" t="s">
        <v>38</v>
      </c>
      <c r="D25" s="101"/>
      <c r="E25" s="100" t="s">
        <v>38</v>
      </c>
      <c r="F25" s="101"/>
      <c r="G25" s="100" t="s">
        <v>38</v>
      </c>
      <c r="H25" s="101"/>
      <c r="I25" s="100" t="s">
        <v>38</v>
      </c>
      <c r="J25" s="101"/>
      <c r="K25" s="100" t="s">
        <v>38</v>
      </c>
      <c r="L25" s="101"/>
      <c r="M25" s="100" t="s">
        <v>38</v>
      </c>
      <c r="N25" s="101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</row>
    <row r="26" ht="12.75" customHeight="1">
      <c r="A26" s="102" t="s">
        <v>38</v>
      </c>
      <c r="B26" s="103"/>
      <c r="C26" s="102" t="s">
        <v>38</v>
      </c>
      <c r="D26" s="103"/>
      <c r="E26" s="102" t="s">
        <v>38</v>
      </c>
      <c r="F26" s="103"/>
      <c r="G26" s="102" t="s">
        <v>38</v>
      </c>
      <c r="H26" s="103"/>
      <c r="I26" s="102" t="s">
        <v>38</v>
      </c>
      <c r="J26" s="103"/>
      <c r="K26" s="102" t="s">
        <v>38</v>
      </c>
      <c r="L26" s="103"/>
      <c r="M26" s="102" t="s">
        <v>38</v>
      </c>
      <c r="N26" s="103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</row>
    <row r="27" ht="12.75" customHeight="1">
      <c r="A27" s="105">
        <f>Calendario!AC15</f>
        <v>44676</v>
      </c>
      <c r="B27" s="106"/>
      <c r="C27" s="105">
        <f>Calendario!AD15</f>
        <v>44677</v>
      </c>
      <c r="D27" s="106"/>
      <c r="E27" s="105">
        <f>Calendario!AE15</f>
        <v>44678</v>
      </c>
      <c r="F27" s="106"/>
      <c r="G27" s="105">
        <f>Calendario!AF15</f>
        <v>44679</v>
      </c>
      <c r="H27" s="106"/>
      <c r="I27" s="105">
        <f>Calendario!AG15</f>
        <v>44680</v>
      </c>
      <c r="J27" s="106"/>
      <c r="K27" s="105">
        <f>Calendario!AH15</f>
        <v>44681</v>
      </c>
      <c r="L27" s="106"/>
      <c r="M27" s="105" t="str">
        <f>Calendario!AI15</f>
        <v/>
      </c>
      <c r="N27" s="106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</row>
    <row r="28" ht="12.75" customHeight="1">
      <c r="A28" s="100"/>
      <c r="B28" s="101"/>
      <c r="C28" s="100"/>
      <c r="D28" s="101"/>
      <c r="E28" s="100"/>
      <c r="F28" s="101"/>
      <c r="G28" s="100"/>
      <c r="H28" s="101"/>
      <c r="I28" s="100"/>
      <c r="J28" s="101"/>
      <c r="K28" s="100"/>
      <c r="L28" s="101"/>
      <c r="M28" s="100"/>
      <c r="N28" s="101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</row>
    <row r="29" ht="12.75" customHeight="1">
      <c r="A29" s="100"/>
      <c r="B29" s="101"/>
      <c r="C29" s="100"/>
      <c r="D29" s="101"/>
      <c r="E29" s="100"/>
      <c r="F29" s="101"/>
      <c r="G29" s="100"/>
      <c r="H29" s="101"/>
      <c r="I29" s="100"/>
      <c r="J29" s="101"/>
      <c r="K29" s="100"/>
      <c r="L29" s="101"/>
      <c r="M29" s="100"/>
      <c r="N29" s="101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</row>
    <row r="30" ht="12.75" customHeight="1">
      <c r="A30" s="100"/>
      <c r="B30" s="101"/>
      <c r="C30" s="100"/>
      <c r="D30" s="101"/>
      <c r="E30" s="100"/>
      <c r="F30" s="101"/>
      <c r="G30" s="100"/>
      <c r="H30" s="101"/>
      <c r="I30" s="100"/>
      <c r="J30" s="101"/>
      <c r="K30" s="100"/>
      <c r="L30" s="101"/>
      <c r="M30" s="100"/>
      <c r="N30" s="101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ht="12.75" customHeight="1">
      <c r="A31" s="100" t="s">
        <v>38</v>
      </c>
      <c r="B31" s="101"/>
      <c r="C31" s="100" t="s">
        <v>38</v>
      </c>
      <c r="D31" s="101"/>
      <c r="E31" s="100" t="s">
        <v>38</v>
      </c>
      <c r="F31" s="101"/>
      <c r="G31" s="100" t="s">
        <v>38</v>
      </c>
      <c r="H31" s="101"/>
      <c r="I31" s="100" t="s">
        <v>38</v>
      </c>
      <c r="J31" s="101"/>
      <c r="K31" s="100" t="s">
        <v>38</v>
      </c>
      <c r="L31" s="101"/>
      <c r="M31" s="100" t="s">
        <v>38</v>
      </c>
      <c r="N31" s="101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</row>
    <row r="32" ht="12.75" customHeight="1">
      <c r="A32" s="102" t="s">
        <v>38</v>
      </c>
      <c r="B32" s="103"/>
      <c r="C32" s="102" t="s">
        <v>38</v>
      </c>
      <c r="D32" s="103"/>
      <c r="E32" s="102" t="s">
        <v>38</v>
      </c>
      <c r="F32" s="103"/>
      <c r="G32" s="102" t="s">
        <v>38</v>
      </c>
      <c r="H32" s="103"/>
      <c r="I32" s="102" t="s">
        <v>38</v>
      </c>
      <c r="J32" s="103"/>
      <c r="K32" s="102" t="s">
        <v>38</v>
      </c>
      <c r="L32" s="103"/>
      <c r="M32" s="102" t="s">
        <v>38</v>
      </c>
      <c r="N32" s="103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</row>
    <row r="33" ht="12.75" customHeight="1">
      <c r="A33" s="105" t="str">
        <f>Calendario!AC16</f>
        <v/>
      </c>
      <c r="B33" s="106"/>
      <c r="C33" s="105" t="str">
        <f>Calendario!AD16</f>
        <v/>
      </c>
      <c r="D33" s="106"/>
      <c r="E33" s="113"/>
      <c r="F33" s="21"/>
      <c r="G33" s="114"/>
      <c r="H33" s="115"/>
      <c r="I33" s="116" t="s">
        <v>42</v>
      </c>
      <c r="J33" s="114"/>
      <c r="K33" s="114"/>
      <c r="L33" s="114"/>
      <c r="M33" s="114"/>
      <c r="N33" s="115"/>
    </row>
    <row r="34" ht="12.75" customHeight="1">
      <c r="A34" s="100"/>
      <c r="B34" s="101"/>
      <c r="C34" s="100"/>
      <c r="D34" s="101"/>
      <c r="E34" s="117"/>
      <c r="F34" s="118"/>
      <c r="G34" s="118"/>
      <c r="H34" s="119"/>
      <c r="I34" s="120"/>
      <c r="J34" s="118"/>
      <c r="K34" s="118"/>
      <c r="L34" s="118"/>
      <c r="M34" s="118"/>
      <c r="N34" s="119"/>
    </row>
    <row r="35" ht="12.75" customHeight="1">
      <c r="A35" s="100"/>
      <c r="B35" s="101"/>
      <c r="C35" s="100"/>
      <c r="D35" s="101"/>
      <c r="E35" s="117"/>
      <c r="F35" s="118"/>
      <c r="G35" s="118"/>
      <c r="H35" s="119"/>
      <c r="I35" s="120"/>
      <c r="J35" s="118"/>
      <c r="K35" s="118"/>
      <c r="L35" s="118"/>
      <c r="M35" s="118"/>
      <c r="N35" s="119"/>
    </row>
    <row r="36" ht="12.75" customHeight="1">
      <c r="A36" s="100"/>
      <c r="B36" s="101"/>
      <c r="C36" s="100"/>
      <c r="D36" s="101"/>
      <c r="E36" s="117"/>
      <c r="F36" s="118"/>
      <c r="G36" s="118"/>
      <c r="H36" s="119"/>
      <c r="I36" s="120"/>
      <c r="J36" s="118"/>
      <c r="K36" s="118"/>
      <c r="L36" s="118"/>
      <c r="M36" s="118"/>
      <c r="N36" s="119"/>
    </row>
    <row r="37" ht="12.75" customHeight="1">
      <c r="A37" s="100" t="s">
        <v>38</v>
      </c>
      <c r="B37" s="101"/>
      <c r="C37" s="100" t="s">
        <v>38</v>
      </c>
      <c r="D37" s="101"/>
      <c r="E37" s="117"/>
      <c r="F37" s="118"/>
      <c r="G37" s="118"/>
      <c r="H37" s="119"/>
      <c r="I37" s="120"/>
      <c r="J37" s="118"/>
      <c r="K37" s="118"/>
      <c r="L37" s="118"/>
      <c r="M37" s="74"/>
      <c r="N37" s="101"/>
    </row>
    <row r="38" ht="12.75" customHeight="1">
      <c r="A38" s="102" t="s">
        <v>38</v>
      </c>
      <c r="B38" s="103"/>
      <c r="C38" s="121" t="s">
        <v>43</v>
      </c>
      <c r="D38" s="103"/>
      <c r="E38" s="122" t="s">
        <v>44</v>
      </c>
      <c r="F38" s="123"/>
      <c r="G38" s="123"/>
      <c r="H38" s="124" t="s">
        <v>43</v>
      </c>
      <c r="I38" s="125"/>
      <c r="J38" s="123"/>
      <c r="K38" s="126"/>
      <c r="L38" s="127"/>
      <c r="M38" s="127"/>
      <c r="N38" s="103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137" t="str">
        <f>IF(Calendario!$T$4="","",Calendario!$T$4)</f>
        <v>CALENDARIO   KFV  2022</v>
      </c>
      <c r="B1" s="127"/>
      <c r="C1" s="127"/>
      <c r="D1" s="127"/>
      <c r="E1" s="127"/>
      <c r="F1" s="127"/>
      <c r="G1" s="127"/>
      <c r="H1" s="138">
        <f>Calendario!B19</f>
        <v>44682</v>
      </c>
      <c r="I1" s="127"/>
      <c r="J1" s="127"/>
      <c r="K1" s="127"/>
      <c r="L1" s="127"/>
      <c r="M1" s="127"/>
      <c r="N1" s="127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</row>
    <row r="2" ht="12.75" customHeight="1">
      <c r="A2" s="96" t="str">
        <f>ENERO!A2:B2</f>
        <v>lunes</v>
      </c>
      <c r="B2" s="13"/>
      <c r="C2" s="97" t="str">
        <f>ENERO!C2:D2</f>
        <v>martes</v>
      </c>
      <c r="D2" s="13"/>
      <c r="E2" s="97" t="str">
        <f>ENERO!E2:F2</f>
        <v>miércoles</v>
      </c>
      <c r="F2" s="13"/>
      <c r="G2" s="97" t="str">
        <f>ENERO!G2:H2</f>
        <v>jueves</v>
      </c>
      <c r="H2" s="13"/>
      <c r="I2" s="97" t="str">
        <f>ENERO!I2:J2</f>
        <v>viernes</v>
      </c>
      <c r="J2" s="13"/>
      <c r="K2" s="97" t="str">
        <f>ENERO!K2:L2</f>
        <v>sábado</v>
      </c>
      <c r="L2" s="13"/>
      <c r="M2" s="97" t="str">
        <f>ENERO!M2:N2</f>
        <v>domingo</v>
      </c>
      <c r="N2" s="14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</row>
    <row r="3" ht="12.75" customHeight="1">
      <c r="A3" s="105" t="str">
        <f>Calendario!B21</f>
        <v/>
      </c>
      <c r="B3" s="106"/>
      <c r="C3" s="105" t="str">
        <f>Calendario!C21</f>
        <v/>
      </c>
      <c r="D3" s="106"/>
      <c r="E3" s="105" t="str">
        <f>Calendario!D21</f>
        <v/>
      </c>
      <c r="F3" s="106"/>
      <c r="G3" s="105" t="str">
        <f>Calendario!E21</f>
        <v/>
      </c>
      <c r="H3" s="106"/>
      <c r="I3" s="105" t="str">
        <f>Calendario!F21</f>
        <v/>
      </c>
      <c r="J3" s="106"/>
      <c r="K3" s="105" t="str">
        <f>Calendario!G21</f>
        <v/>
      </c>
      <c r="L3" s="106"/>
      <c r="M3" s="105">
        <f>Calendario!H21</f>
        <v>44682</v>
      </c>
      <c r="N3" s="106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ht="12.75" customHeight="1">
      <c r="A4" s="100"/>
      <c r="B4" s="101"/>
      <c r="C4" s="100"/>
      <c r="D4" s="101"/>
      <c r="E4" s="100"/>
      <c r="F4" s="101"/>
      <c r="G4" s="100"/>
      <c r="H4" s="101"/>
      <c r="I4" s="100"/>
      <c r="J4" s="101"/>
      <c r="K4" s="100"/>
      <c r="L4" s="101"/>
      <c r="M4" s="100"/>
      <c r="N4" s="101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ht="12.75" customHeight="1">
      <c r="A5" s="100"/>
      <c r="B5" s="101"/>
      <c r="C5" s="100"/>
      <c r="D5" s="101"/>
      <c r="E5" s="100"/>
      <c r="F5" s="101"/>
      <c r="G5" s="100"/>
      <c r="H5" s="101"/>
      <c r="I5" s="100"/>
      <c r="J5" s="101"/>
      <c r="K5" s="100"/>
      <c r="L5" s="101"/>
      <c r="M5" s="100"/>
      <c r="N5" s="101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</row>
    <row r="6" ht="12.75" customHeight="1">
      <c r="A6" s="100"/>
      <c r="B6" s="101"/>
      <c r="C6" s="100"/>
      <c r="D6" s="101"/>
      <c r="E6" s="100"/>
      <c r="F6" s="101"/>
      <c r="G6" s="100"/>
      <c r="H6" s="101"/>
      <c r="I6" s="100"/>
      <c r="J6" s="101"/>
      <c r="K6" s="100"/>
      <c r="L6" s="101"/>
      <c r="M6" s="100"/>
      <c r="N6" s="101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ht="12.75" customHeight="1">
      <c r="A7" s="100" t="s">
        <v>38</v>
      </c>
      <c r="B7" s="101"/>
      <c r="C7" s="100" t="s">
        <v>38</v>
      </c>
      <c r="D7" s="101"/>
      <c r="E7" s="100" t="s">
        <v>38</v>
      </c>
      <c r="F7" s="101"/>
      <c r="G7" s="100" t="s">
        <v>38</v>
      </c>
      <c r="H7" s="101"/>
      <c r="I7" s="100" t="s">
        <v>38</v>
      </c>
      <c r="J7" s="101"/>
      <c r="K7" s="100" t="s">
        <v>38</v>
      </c>
      <c r="L7" s="101"/>
      <c r="M7" s="100" t="s">
        <v>38</v>
      </c>
      <c r="N7" s="101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</row>
    <row r="8" ht="12.75" customHeight="1">
      <c r="A8" s="102" t="s">
        <v>38</v>
      </c>
      <c r="B8" s="103"/>
      <c r="C8" s="102" t="s">
        <v>38</v>
      </c>
      <c r="D8" s="103"/>
      <c r="E8" s="102" t="s">
        <v>38</v>
      </c>
      <c r="F8" s="103"/>
      <c r="G8" s="102" t="s">
        <v>38</v>
      </c>
      <c r="H8" s="103"/>
      <c r="I8" s="102" t="s">
        <v>38</v>
      </c>
      <c r="J8" s="103"/>
      <c r="K8" s="102" t="s">
        <v>38</v>
      </c>
      <c r="L8" s="103"/>
      <c r="M8" s="102" t="s">
        <v>38</v>
      </c>
      <c r="N8" s="103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</row>
    <row r="9" ht="12.75" customHeight="1">
      <c r="A9" s="105">
        <f>Calendario!B22</f>
        <v>44683</v>
      </c>
      <c r="B9" s="106"/>
      <c r="C9" s="105">
        <f>Calendario!C22</f>
        <v>44684</v>
      </c>
      <c r="D9" s="106"/>
      <c r="E9" s="105">
        <f>Calendario!D22</f>
        <v>44685</v>
      </c>
      <c r="F9" s="106"/>
      <c r="G9" s="105">
        <f>Calendario!E22</f>
        <v>44686</v>
      </c>
      <c r="H9" s="106"/>
      <c r="I9" s="105">
        <f>Calendario!F22</f>
        <v>44687</v>
      </c>
      <c r="J9" s="106"/>
      <c r="K9" s="105">
        <f>Calendario!G22</f>
        <v>44688</v>
      </c>
      <c r="L9" s="106"/>
      <c r="M9" s="105">
        <f>Calendario!H22</f>
        <v>44689</v>
      </c>
      <c r="N9" s="106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</row>
    <row r="10" ht="12.75" customHeight="1">
      <c r="A10" s="100"/>
      <c r="B10" s="101"/>
      <c r="C10" s="100"/>
      <c r="D10" s="101"/>
      <c r="E10" s="100"/>
      <c r="F10" s="101"/>
      <c r="G10" s="100"/>
      <c r="H10" s="101"/>
      <c r="I10" s="100"/>
      <c r="J10" s="101"/>
      <c r="K10" s="100"/>
      <c r="L10" s="101"/>
      <c r="M10" s="100"/>
      <c r="N10" s="101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ht="12.75" customHeight="1">
      <c r="A11" s="100"/>
      <c r="B11" s="101"/>
      <c r="C11" s="100"/>
      <c r="D11" s="101"/>
      <c r="E11" s="100"/>
      <c r="F11" s="101"/>
      <c r="G11" s="100"/>
      <c r="H11" s="101"/>
      <c r="I11" s="100"/>
      <c r="J11" s="101"/>
      <c r="K11" s="100"/>
      <c r="L11" s="101"/>
      <c r="M11" s="100"/>
      <c r="N11" s="101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</row>
    <row r="12" ht="12.75" customHeight="1">
      <c r="A12" s="100"/>
      <c r="B12" s="101"/>
      <c r="C12" s="100"/>
      <c r="D12" s="101"/>
      <c r="E12" s="100"/>
      <c r="F12" s="101"/>
      <c r="G12" s="100"/>
      <c r="H12" s="101"/>
      <c r="I12" s="100"/>
      <c r="J12" s="101"/>
      <c r="K12" s="100"/>
      <c r="L12" s="101"/>
      <c r="M12" s="100"/>
      <c r="N12" s="101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</row>
    <row r="13" ht="12.75" customHeight="1">
      <c r="A13" s="100" t="s">
        <v>38</v>
      </c>
      <c r="B13" s="101"/>
      <c r="C13" s="100" t="s">
        <v>38</v>
      </c>
      <c r="D13" s="101"/>
      <c r="E13" s="100" t="s">
        <v>38</v>
      </c>
      <c r="F13" s="101"/>
      <c r="G13" s="100" t="s">
        <v>38</v>
      </c>
      <c r="H13" s="101"/>
      <c r="I13" s="100" t="s">
        <v>38</v>
      </c>
      <c r="J13" s="101"/>
      <c r="K13" s="100" t="s">
        <v>38</v>
      </c>
      <c r="L13" s="101"/>
      <c r="M13" s="100" t="s">
        <v>38</v>
      </c>
      <c r="N13" s="101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</row>
    <row r="14" ht="12.75" customHeight="1">
      <c r="A14" s="102" t="s">
        <v>38</v>
      </c>
      <c r="B14" s="103"/>
      <c r="C14" s="102" t="s">
        <v>38</v>
      </c>
      <c r="D14" s="103"/>
      <c r="E14" s="102" t="s">
        <v>38</v>
      </c>
      <c r="F14" s="103"/>
      <c r="G14" s="102" t="s">
        <v>38</v>
      </c>
      <c r="H14" s="103"/>
      <c r="I14" s="102" t="s">
        <v>38</v>
      </c>
      <c r="J14" s="103"/>
      <c r="K14" s="102" t="s">
        <v>38</v>
      </c>
      <c r="L14" s="103"/>
      <c r="M14" s="102" t="s">
        <v>38</v>
      </c>
      <c r="N14" s="103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ht="12.75" customHeight="1">
      <c r="A15" s="105">
        <f>Calendario!B23</f>
        <v>44690</v>
      </c>
      <c r="B15" s="106"/>
      <c r="C15" s="105">
        <f>Calendario!C23</f>
        <v>44691</v>
      </c>
      <c r="D15" s="106"/>
      <c r="E15" s="105">
        <f>Calendario!D23</f>
        <v>44692</v>
      </c>
      <c r="F15" s="106"/>
      <c r="G15" s="105">
        <f>Calendario!E23</f>
        <v>44693</v>
      </c>
      <c r="H15" s="106"/>
      <c r="I15" s="105">
        <f>Calendario!F23</f>
        <v>44694</v>
      </c>
      <c r="J15" s="106"/>
      <c r="K15" s="139">
        <f>Calendario!G23</f>
        <v>44695</v>
      </c>
      <c r="L15" s="140"/>
      <c r="M15" s="105">
        <f>Calendario!H23</f>
        <v>44696</v>
      </c>
      <c r="N15" s="106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ht="12.75" customHeight="1">
      <c r="A16" s="100"/>
      <c r="B16" s="101"/>
      <c r="C16" s="100"/>
      <c r="D16" s="101"/>
      <c r="E16" s="100"/>
      <c r="F16" s="101"/>
      <c r="G16" s="100"/>
      <c r="H16" s="101"/>
      <c r="I16" s="100"/>
      <c r="J16" s="101"/>
      <c r="K16" s="134" t="s">
        <v>47</v>
      </c>
      <c r="L16" s="110"/>
      <c r="M16" s="100"/>
      <c r="N16" s="101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</row>
    <row r="17" ht="12.75" customHeight="1">
      <c r="A17" s="100"/>
      <c r="B17" s="101"/>
      <c r="C17" s="100"/>
      <c r="D17" s="101"/>
      <c r="E17" s="100"/>
      <c r="F17" s="101"/>
      <c r="G17" s="100"/>
      <c r="H17" s="101"/>
      <c r="I17" s="100"/>
      <c r="J17" s="101"/>
      <c r="K17" s="134" t="s">
        <v>55</v>
      </c>
      <c r="L17" s="110"/>
      <c r="M17" s="100"/>
      <c r="N17" s="101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</row>
    <row r="18" ht="12.75" customHeight="1">
      <c r="A18" s="100"/>
      <c r="B18" s="101"/>
      <c r="C18" s="100"/>
      <c r="D18" s="101"/>
      <c r="E18" s="100"/>
      <c r="F18" s="101"/>
      <c r="G18" s="100"/>
      <c r="H18" s="101"/>
      <c r="I18" s="100"/>
      <c r="J18" s="101"/>
      <c r="K18" s="134" t="s">
        <v>56</v>
      </c>
      <c r="L18" s="110"/>
      <c r="M18" s="100"/>
      <c r="N18" s="101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</row>
    <row r="19" ht="12.75" customHeight="1">
      <c r="A19" s="100" t="s">
        <v>38</v>
      </c>
      <c r="B19" s="101"/>
      <c r="C19" s="100" t="s">
        <v>38</v>
      </c>
      <c r="D19" s="101"/>
      <c r="E19" s="100" t="s">
        <v>38</v>
      </c>
      <c r="F19" s="101"/>
      <c r="G19" s="100" t="s">
        <v>38</v>
      </c>
      <c r="H19" s="101"/>
      <c r="I19" s="100" t="s">
        <v>38</v>
      </c>
      <c r="J19" s="101"/>
      <c r="K19" s="134" t="s">
        <v>38</v>
      </c>
      <c r="L19" s="110"/>
      <c r="M19" s="100" t="s">
        <v>38</v>
      </c>
      <c r="N19" s="101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</row>
    <row r="20" ht="12.75" customHeight="1">
      <c r="A20" s="102" t="s">
        <v>38</v>
      </c>
      <c r="B20" s="103"/>
      <c r="C20" s="102" t="s">
        <v>38</v>
      </c>
      <c r="D20" s="103"/>
      <c r="E20" s="102" t="s">
        <v>38</v>
      </c>
      <c r="F20" s="103"/>
      <c r="G20" s="102" t="s">
        <v>38</v>
      </c>
      <c r="H20" s="103"/>
      <c r="I20" s="102" t="s">
        <v>38</v>
      </c>
      <c r="J20" s="103"/>
      <c r="K20" s="136" t="s">
        <v>38</v>
      </c>
      <c r="L20" s="112"/>
      <c r="M20" s="102" t="s">
        <v>38</v>
      </c>
      <c r="N20" s="103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</row>
    <row r="21" ht="12.75" customHeight="1">
      <c r="A21" s="105">
        <f>Calendario!B24</f>
        <v>44697</v>
      </c>
      <c r="B21" s="106"/>
      <c r="C21" s="105">
        <f>Calendario!C24</f>
        <v>44698</v>
      </c>
      <c r="D21" s="106"/>
      <c r="E21" s="105">
        <f>Calendario!D24</f>
        <v>44699</v>
      </c>
      <c r="F21" s="106"/>
      <c r="G21" s="105">
        <f>Calendario!E24</f>
        <v>44700</v>
      </c>
      <c r="H21" s="106"/>
      <c r="I21" s="105">
        <f>Calendario!F24</f>
        <v>44701</v>
      </c>
      <c r="J21" s="106"/>
      <c r="K21" s="105">
        <f>Calendario!G24</f>
        <v>44702</v>
      </c>
      <c r="L21" s="106"/>
      <c r="M21" s="105">
        <f>Calendario!H24</f>
        <v>44703</v>
      </c>
      <c r="N21" s="106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</row>
    <row r="22" ht="12.75" customHeight="1">
      <c r="A22" s="100"/>
      <c r="B22" s="101"/>
      <c r="C22" s="100"/>
      <c r="D22" s="101"/>
      <c r="E22" s="100"/>
      <c r="F22" s="101"/>
      <c r="G22" s="100"/>
      <c r="H22" s="101"/>
      <c r="I22" s="100"/>
      <c r="J22" s="101"/>
      <c r="K22" s="100"/>
      <c r="L22" s="101"/>
      <c r="M22" s="100"/>
      <c r="N22" s="101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ht="12.75" customHeight="1">
      <c r="A23" s="100"/>
      <c r="B23" s="101"/>
      <c r="C23" s="100"/>
      <c r="D23" s="101"/>
      <c r="E23" s="100"/>
      <c r="F23" s="101"/>
      <c r="G23" s="100"/>
      <c r="H23" s="101"/>
      <c r="I23" s="100"/>
      <c r="J23" s="101"/>
      <c r="K23" s="100"/>
      <c r="L23" s="101"/>
      <c r="M23" s="100"/>
      <c r="N23" s="101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</row>
    <row r="24" ht="12.75" customHeight="1">
      <c r="A24" s="100"/>
      <c r="B24" s="101"/>
      <c r="C24" s="100"/>
      <c r="D24" s="101"/>
      <c r="E24" s="100"/>
      <c r="F24" s="101"/>
      <c r="G24" s="100"/>
      <c r="H24" s="101"/>
      <c r="I24" s="100"/>
      <c r="J24" s="101"/>
      <c r="K24" s="100"/>
      <c r="L24" s="101"/>
      <c r="M24" s="100"/>
      <c r="N24" s="101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</row>
    <row r="25" ht="12.75" customHeight="1">
      <c r="A25" s="100" t="s">
        <v>38</v>
      </c>
      <c r="B25" s="101"/>
      <c r="C25" s="100" t="s">
        <v>38</v>
      </c>
      <c r="D25" s="101"/>
      <c r="E25" s="100" t="s">
        <v>38</v>
      </c>
      <c r="F25" s="101"/>
      <c r="G25" s="100" t="s">
        <v>38</v>
      </c>
      <c r="H25" s="101"/>
      <c r="I25" s="100" t="s">
        <v>38</v>
      </c>
      <c r="J25" s="101"/>
      <c r="K25" s="100" t="s">
        <v>38</v>
      </c>
      <c r="L25" s="101"/>
      <c r="M25" s="100" t="s">
        <v>38</v>
      </c>
      <c r="N25" s="101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</row>
    <row r="26" ht="12.75" customHeight="1">
      <c r="A26" s="102" t="s">
        <v>38</v>
      </c>
      <c r="B26" s="103"/>
      <c r="C26" s="102" t="s">
        <v>38</v>
      </c>
      <c r="D26" s="103"/>
      <c r="E26" s="102" t="s">
        <v>38</v>
      </c>
      <c r="F26" s="103"/>
      <c r="G26" s="102" t="s">
        <v>38</v>
      </c>
      <c r="H26" s="103"/>
      <c r="I26" s="102" t="s">
        <v>38</v>
      </c>
      <c r="J26" s="103"/>
      <c r="K26" s="102" t="s">
        <v>38</v>
      </c>
      <c r="L26" s="103"/>
      <c r="M26" s="102" t="s">
        <v>38</v>
      </c>
      <c r="N26" s="103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</row>
    <row r="27" ht="12.75" customHeight="1">
      <c r="A27" s="105">
        <f>Calendario!B25</f>
        <v>44704</v>
      </c>
      <c r="B27" s="106"/>
      <c r="C27" s="105">
        <f>Calendario!C25</f>
        <v>44705</v>
      </c>
      <c r="D27" s="106"/>
      <c r="E27" s="105">
        <f>Calendario!D25</f>
        <v>44706</v>
      </c>
      <c r="F27" s="106"/>
      <c r="G27" s="105">
        <f>Calendario!E25</f>
        <v>44707</v>
      </c>
      <c r="H27" s="106"/>
      <c r="I27" s="105">
        <f>Calendario!F25</f>
        <v>44708</v>
      </c>
      <c r="J27" s="106"/>
      <c r="K27" s="105">
        <f>Calendario!G25</f>
        <v>44709</v>
      </c>
      <c r="L27" s="106"/>
      <c r="M27" s="105">
        <f>Calendario!H25</f>
        <v>44710</v>
      </c>
      <c r="N27" s="106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</row>
    <row r="28" ht="12.75" customHeight="1">
      <c r="A28" s="100"/>
      <c r="B28" s="101"/>
      <c r="C28" s="100"/>
      <c r="D28" s="101"/>
      <c r="E28" s="100"/>
      <c r="F28" s="101"/>
      <c r="G28" s="100"/>
      <c r="H28" s="101"/>
      <c r="I28" s="100"/>
      <c r="J28" s="101"/>
      <c r="K28" s="100"/>
      <c r="L28" s="101"/>
      <c r="M28" s="100"/>
      <c r="N28" s="101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</row>
    <row r="29" ht="12.75" customHeight="1">
      <c r="A29" s="100"/>
      <c r="B29" s="101"/>
      <c r="C29" s="100"/>
      <c r="D29" s="101"/>
      <c r="E29" s="100"/>
      <c r="F29" s="101"/>
      <c r="G29" s="100"/>
      <c r="H29" s="101"/>
      <c r="I29" s="100"/>
      <c r="J29" s="101"/>
      <c r="K29" s="100"/>
      <c r="L29" s="101"/>
      <c r="M29" s="100"/>
      <c r="N29" s="101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</row>
    <row r="30" ht="12.75" customHeight="1">
      <c r="A30" s="100"/>
      <c r="B30" s="101"/>
      <c r="C30" s="100"/>
      <c r="D30" s="101"/>
      <c r="E30" s="100"/>
      <c r="F30" s="101"/>
      <c r="G30" s="100"/>
      <c r="H30" s="101"/>
      <c r="I30" s="100"/>
      <c r="J30" s="101"/>
      <c r="K30" s="100"/>
      <c r="L30" s="101"/>
      <c r="M30" s="100"/>
      <c r="N30" s="101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ht="12.75" customHeight="1">
      <c r="A31" s="100" t="s">
        <v>38</v>
      </c>
      <c r="B31" s="101"/>
      <c r="C31" s="100" t="s">
        <v>38</v>
      </c>
      <c r="D31" s="101"/>
      <c r="E31" s="100" t="s">
        <v>38</v>
      </c>
      <c r="F31" s="101"/>
      <c r="G31" s="100" t="s">
        <v>38</v>
      </c>
      <c r="H31" s="101"/>
      <c r="I31" s="100" t="s">
        <v>38</v>
      </c>
      <c r="J31" s="101"/>
      <c r="K31" s="100" t="s">
        <v>38</v>
      </c>
      <c r="L31" s="101"/>
      <c r="M31" s="100" t="s">
        <v>38</v>
      </c>
      <c r="N31" s="101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</row>
    <row r="32" ht="12.75" customHeight="1">
      <c r="A32" s="102" t="s">
        <v>38</v>
      </c>
      <c r="B32" s="103"/>
      <c r="C32" s="102" t="s">
        <v>38</v>
      </c>
      <c r="D32" s="103"/>
      <c r="E32" s="102" t="s">
        <v>38</v>
      </c>
      <c r="F32" s="103"/>
      <c r="G32" s="102" t="s">
        <v>38</v>
      </c>
      <c r="H32" s="103"/>
      <c r="I32" s="102" t="s">
        <v>38</v>
      </c>
      <c r="J32" s="103"/>
      <c r="K32" s="102" t="s">
        <v>38</v>
      </c>
      <c r="L32" s="103"/>
      <c r="M32" s="102" t="s">
        <v>38</v>
      </c>
      <c r="N32" s="103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</row>
    <row r="33" ht="12.75" customHeight="1">
      <c r="A33" s="105">
        <f>Calendario!B26</f>
        <v>44711</v>
      </c>
      <c r="B33" s="106"/>
      <c r="C33" s="105">
        <f>Calendario!C26</f>
        <v>44712</v>
      </c>
      <c r="D33" s="106"/>
      <c r="E33" s="113"/>
      <c r="F33" s="21"/>
      <c r="G33" s="114"/>
      <c r="H33" s="115"/>
      <c r="I33" s="116" t="s">
        <v>42</v>
      </c>
      <c r="J33" s="114"/>
      <c r="K33" s="114"/>
      <c r="L33" s="114"/>
      <c r="M33" s="114"/>
      <c r="N33" s="115"/>
    </row>
    <row r="34" ht="12.75" customHeight="1">
      <c r="A34" s="100"/>
      <c r="B34" s="101"/>
      <c r="C34" s="100"/>
      <c r="D34" s="101"/>
      <c r="E34" s="117"/>
      <c r="F34" s="118"/>
      <c r="G34" s="118"/>
      <c r="H34" s="119"/>
      <c r="I34" s="120"/>
      <c r="J34" s="118"/>
      <c r="K34" s="118"/>
      <c r="L34" s="118"/>
      <c r="M34" s="118"/>
      <c r="N34" s="119"/>
    </row>
    <row r="35" ht="12.75" customHeight="1">
      <c r="A35" s="100"/>
      <c r="B35" s="101"/>
      <c r="C35" s="100"/>
      <c r="D35" s="101"/>
      <c r="E35" s="117"/>
      <c r="F35" s="118"/>
      <c r="G35" s="118"/>
      <c r="H35" s="119"/>
      <c r="I35" s="120"/>
      <c r="J35" s="118"/>
      <c r="K35" s="118"/>
      <c r="L35" s="118"/>
      <c r="M35" s="118"/>
      <c r="N35" s="119"/>
    </row>
    <row r="36" ht="12.75" customHeight="1">
      <c r="A36" s="100"/>
      <c r="B36" s="101"/>
      <c r="C36" s="100"/>
      <c r="D36" s="101"/>
      <c r="E36" s="117"/>
      <c r="F36" s="118"/>
      <c r="G36" s="118"/>
      <c r="H36" s="119"/>
      <c r="I36" s="120"/>
      <c r="J36" s="118"/>
      <c r="K36" s="118"/>
      <c r="L36" s="118"/>
      <c r="M36" s="118"/>
      <c r="N36" s="119"/>
    </row>
    <row r="37" ht="12.75" customHeight="1">
      <c r="A37" s="100" t="s">
        <v>38</v>
      </c>
      <c r="B37" s="101"/>
      <c r="C37" s="100" t="s">
        <v>38</v>
      </c>
      <c r="D37" s="101"/>
      <c r="E37" s="117"/>
      <c r="F37" s="118"/>
      <c r="G37" s="118"/>
      <c r="H37" s="119"/>
      <c r="I37" s="120"/>
      <c r="J37" s="118"/>
      <c r="K37" s="118"/>
      <c r="L37" s="118"/>
      <c r="M37" s="74"/>
      <c r="N37" s="101"/>
    </row>
    <row r="38" ht="12.75" customHeight="1">
      <c r="A38" s="102" t="s">
        <v>38</v>
      </c>
      <c r="B38" s="103"/>
      <c r="C38" s="121" t="s">
        <v>43</v>
      </c>
      <c r="D38" s="103"/>
      <c r="E38" s="122" t="s">
        <v>44</v>
      </c>
      <c r="F38" s="123"/>
      <c r="G38" s="123"/>
      <c r="H38" s="124" t="s">
        <v>43</v>
      </c>
      <c r="I38" s="125"/>
      <c r="J38" s="123"/>
      <c r="K38" s="126"/>
      <c r="L38" s="127"/>
      <c r="M38" s="127"/>
      <c r="N38" s="103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137" t="str">
        <f>IF(Calendario!$T$4="","",Calendario!$T$4)</f>
        <v>CALENDARIO   KFV  2022</v>
      </c>
      <c r="B1" s="127"/>
      <c r="C1" s="127"/>
      <c r="D1" s="127"/>
      <c r="E1" s="127"/>
      <c r="F1" s="127"/>
      <c r="G1" s="127"/>
      <c r="H1" s="138">
        <f>Calendario!K19</f>
        <v>44713</v>
      </c>
      <c r="I1" s="127"/>
      <c r="J1" s="127"/>
      <c r="K1" s="127"/>
      <c r="L1" s="127"/>
      <c r="M1" s="127"/>
      <c r="N1" s="127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</row>
    <row r="2" ht="12.75" customHeight="1">
      <c r="A2" s="96" t="str">
        <f>ENERO!A2:B2</f>
        <v>lunes</v>
      </c>
      <c r="B2" s="13"/>
      <c r="C2" s="97" t="str">
        <f>ENERO!C2:D2</f>
        <v>martes</v>
      </c>
      <c r="D2" s="13"/>
      <c r="E2" s="97" t="str">
        <f>ENERO!E2:F2</f>
        <v>miércoles</v>
      </c>
      <c r="F2" s="13"/>
      <c r="G2" s="97" t="str">
        <f>ENERO!G2:H2</f>
        <v>jueves</v>
      </c>
      <c r="H2" s="13"/>
      <c r="I2" s="97" t="str">
        <f>ENERO!I2:J2</f>
        <v>viernes</v>
      </c>
      <c r="J2" s="13"/>
      <c r="K2" s="97" t="str">
        <f>ENERO!K2:L2</f>
        <v>sábado</v>
      </c>
      <c r="L2" s="13"/>
      <c r="M2" s="97" t="str">
        <f>ENERO!M2:N2</f>
        <v>domingo</v>
      </c>
      <c r="N2" s="14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</row>
    <row r="3" ht="12.75" customHeight="1">
      <c r="A3" s="105" t="str">
        <f>Calendario!K21</f>
        <v/>
      </c>
      <c r="B3" s="106"/>
      <c r="C3" s="105" t="str">
        <f>Calendario!L21</f>
        <v/>
      </c>
      <c r="D3" s="106"/>
      <c r="E3" s="105">
        <f>Calendario!M21</f>
        <v>44713</v>
      </c>
      <c r="F3" s="106"/>
      <c r="G3" s="105">
        <f>Calendario!N21</f>
        <v>44714</v>
      </c>
      <c r="H3" s="106"/>
      <c r="I3" s="105">
        <f>Calendario!O21</f>
        <v>44715</v>
      </c>
      <c r="J3" s="106"/>
      <c r="K3" s="147">
        <f>Calendario!P21</f>
        <v>44716</v>
      </c>
      <c r="L3" s="148"/>
      <c r="M3" s="147">
        <f>Calendario!Q21</f>
        <v>44717</v>
      </c>
      <c r="N3" s="148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ht="12.75" customHeight="1">
      <c r="A4" s="100"/>
      <c r="B4" s="101"/>
      <c r="C4" s="100"/>
      <c r="D4" s="101"/>
      <c r="E4" s="100"/>
      <c r="F4" s="101"/>
      <c r="G4" s="100"/>
      <c r="H4" s="101"/>
      <c r="I4" s="100"/>
      <c r="J4" s="101"/>
      <c r="K4" s="130" t="s">
        <v>57</v>
      </c>
      <c r="L4" s="110"/>
      <c r="M4" s="130" t="s">
        <v>58</v>
      </c>
      <c r="N4" s="110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ht="12.75" customHeight="1">
      <c r="A5" s="100"/>
      <c r="B5" s="101"/>
      <c r="C5" s="100"/>
      <c r="D5" s="101"/>
      <c r="E5" s="100"/>
      <c r="F5" s="101"/>
      <c r="G5" s="100"/>
      <c r="H5" s="101"/>
      <c r="I5" s="100"/>
      <c r="J5" s="101"/>
      <c r="K5" s="130"/>
      <c r="L5" s="110"/>
      <c r="M5" s="130"/>
      <c r="N5" s="110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</row>
    <row r="6" ht="12.75" customHeight="1">
      <c r="A6" s="100"/>
      <c r="B6" s="101"/>
      <c r="C6" s="100"/>
      <c r="D6" s="101"/>
      <c r="E6" s="100"/>
      <c r="F6" s="101"/>
      <c r="G6" s="100"/>
      <c r="H6" s="101"/>
      <c r="I6" s="100"/>
      <c r="J6" s="101"/>
      <c r="K6" s="130" t="s">
        <v>59</v>
      </c>
      <c r="L6" s="110"/>
      <c r="M6" s="130" t="s">
        <v>60</v>
      </c>
      <c r="N6" s="110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ht="12.75" customHeight="1">
      <c r="A7" s="100" t="s">
        <v>38</v>
      </c>
      <c r="B7" s="101"/>
      <c r="C7" s="100" t="s">
        <v>38</v>
      </c>
      <c r="D7" s="101"/>
      <c r="E7" s="100" t="s">
        <v>38</v>
      </c>
      <c r="F7" s="101"/>
      <c r="G7" s="100" t="s">
        <v>38</v>
      </c>
      <c r="H7" s="101"/>
      <c r="I7" s="100" t="s">
        <v>38</v>
      </c>
      <c r="J7" s="101"/>
      <c r="K7" s="130" t="s">
        <v>38</v>
      </c>
      <c r="L7" s="110"/>
      <c r="M7" s="130" t="s">
        <v>38</v>
      </c>
      <c r="N7" s="110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</row>
    <row r="8" ht="12.75" customHeight="1">
      <c r="A8" s="102" t="s">
        <v>38</v>
      </c>
      <c r="B8" s="103"/>
      <c r="C8" s="102" t="s">
        <v>38</v>
      </c>
      <c r="D8" s="103"/>
      <c r="E8" s="102" t="s">
        <v>38</v>
      </c>
      <c r="F8" s="103"/>
      <c r="G8" s="102" t="s">
        <v>38</v>
      </c>
      <c r="H8" s="103"/>
      <c r="I8" s="102" t="s">
        <v>38</v>
      </c>
      <c r="J8" s="103"/>
      <c r="K8" s="131" t="s">
        <v>38</v>
      </c>
      <c r="L8" s="112"/>
      <c r="M8" s="131" t="s">
        <v>38</v>
      </c>
      <c r="N8" s="112"/>
      <c r="O8" s="104"/>
      <c r="P8" s="104"/>
      <c r="Q8" s="104" t="s">
        <v>61</v>
      </c>
      <c r="R8" s="104"/>
      <c r="S8" s="104"/>
      <c r="T8" s="104"/>
      <c r="U8" s="104"/>
      <c r="V8" s="104"/>
      <c r="W8" s="104"/>
      <c r="X8" s="104"/>
      <c r="Y8" s="104"/>
      <c r="Z8" s="104"/>
    </row>
    <row r="9" ht="12.75" customHeight="1">
      <c r="A9" s="105">
        <f>Calendario!K22</f>
        <v>44718</v>
      </c>
      <c r="B9" s="106"/>
      <c r="C9" s="105">
        <f>Calendario!L22</f>
        <v>44719</v>
      </c>
      <c r="D9" s="106"/>
      <c r="E9" s="105">
        <f>Calendario!M22</f>
        <v>44720</v>
      </c>
      <c r="F9" s="106"/>
      <c r="G9" s="105">
        <f>Calendario!N22</f>
        <v>44721</v>
      </c>
      <c r="H9" s="106"/>
      <c r="I9" s="105">
        <f>Calendario!O22</f>
        <v>44722</v>
      </c>
      <c r="J9" s="106"/>
      <c r="K9" s="105">
        <f>Calendario!P22</f>
        <v>44723</v>
      </c>
      <c r="L9" s="106"/>
      <c r="M9" s="105">
        <f>Calendario!Q22</f>
        <v>44724</v>
      </c>
      <c r="N9" s="106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</row>
    <row r="10" ht="12.75" customHeight="1">
      <c r="A10" s="100"/>
      <c r="B10" s="101"/>
      <c r="C10" s="100"/>
      <c r="D10" s="101"/>
      <c r="E10" s="100"/>
      <c r="F10" s="101"/>
      <c r="G10" s="100"/>
      <c r="H10" s="101"/>
      <c r="I10" s="100"/>
      <c r="J10" s="101"/>
      <c r="K10" s="100"/>
      <c r="L10" s="101"/>
      <c r="M10" s="100"/>
      <c r="N10" s="101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ht="12.75" customHeight="1">
      <c r="A11" s="100"/>
      <c r="B11" s="101"/>
      <c r="C11" s="100"/>
      <c r="D11" s="101"/>
      <c r="E11" s="100"/>
      <c r="F11" s="101"/>
      <c r="G11" s="100"/>
      <c r="H11" s="101"/>
      <c r="I11" s="100"/>
      <c r="J11" s="101"/>
      <c r="K11" s="100"/>
      <c r="L11" s="101"/>
      <c r="M11" s="100"/>
      <c r="N11" s="101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</row>
    <row r="12" ht="12.75" customHeight="1">
      <c r="A12" s="100"/>
      <c r="B12" s="101"/>
      <c r="C12" s="100"/>
      <c r="D12" s="101"/>
      <c r="E12" s="100"/>
      <c r="F12" s="101"/>
      <c r="G12" s="100"/>
      <c r="H12" s="101"/>
      <c r="I12" s="100"/>
      <c r="J12" s="101"/>
      <c r="K12" s="100"/>
      <c r="L12" s="101"/>
      <c r="M12" s="100"/>
      <c r="N12" s="101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</row>
    <row r="13" ht="12.75" customHeight="1">
      <c r="A13" s="100" t="s">
        <v>38</v>
      </c>
      <c r="B13" s="101"/>
      <c r="C13" s="100" t="s">
        <v>38</v>
      </c>
      <c r="D13" s="101"/>
      <c r="E13" s="100" t="s">
        <v>38</v>
      </c>
      <c r="F13" s="101"/>
      <c r="G13" s="100" t="s">
        <v>38</v>
      </c>
      <c r="H13" s="101"/>
      <c r="I13" s="100" t="s">
        <v>38</v>
      </c>
      <c r="J13" s="101"/>
      <c r="K13" s="100" t="s">
        <v>38</v>
      </c>
      <c r="L13" s="101"/>
      <c r="M13" s="100" t="s">
        <v>38</v>
      </c>
      <c r="N13" s="101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</row>
    <row r="14" ht="12.75" customHeight="1">
      <c r="A14" s="102" t="s">
        <v>38</v>
      </c>
      <c r="B14" s="103"/>
      <c r="C14" s="102" t="s">
        <v>38</v>
      </c>
      <c r="D14" s="103"/>
      <c r="E14" s="102" t="s">
        <v>38</v>
      </c>
      <c r="F14" s="103"/>
      <c r="G14" s="102" t="s">
        <v>38</v>
      </c>
      <c r="H14" s="103"/>
      <c r="I14" s="102" t="s">
        <v>38</v>
      </c>
      <c r="J14" s="103"/>
      <c r="K14" s="102" t="s">
        <v>38</v>
      </c>
      <c r="L14" s="103"/>
      <c r="M14" s="102" t="s">
        <v>38</v>
      </c>
      <c r="N14" s="103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ht="12.75" customHeight="1">
      <c r="A15" s="105">
        <f>Calendario!K23</f>
        <v>44725</v>
      </c>
      <c r="B15" s="106"/>
      <c r="C15" s="105">
        <f>Calendario!L23</f>
        <v>44726</v>
      </c>
      <c r="D15" s="106"/>
      <c r="E15" s="105">
        <f>Calendario!M23</f>
        <v>44727</v>
      </c>
      <c r="F15" s="106"/>
      <c r="G15" s="105">
        <f>Calendario!N23</f>
        <v>44728</v>
      </c>
      <c r="H15" s="106"/>
      <c r="I15" s="105">
        <f>Calendario!O23</f>
        <v>44729</v>
      </c>
      <c r="J15" s="106"/>
      <c r="K15" s="105">
        <f>Calendario!P23</f>
        <v>44730</v>
      </c>
      <c r="L15" s="106"/>
      <c r="M15" s="139">
        <f>Calendario!Q23</f>
        <v>44731</v>
      </c>
      <c r="N15" s="140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ht="12.75" customHeight="1">
      <c r="A16" s="100"/>
      <c r="B16" s="101"/>
      <c r="C16" s="100"/>
      <c r="D16" s="101"/>
      <c r="E16" s="100"/>
      <c r="F16" s="101"/>
      <c r="G16" s="100"/>
      <c r="H16" s="101"/>
      <c r="I16" s="100"/>
      <c r="J16" s="101"/>
      <c r="K16" s="100"/>
      <c r="L16" s="101"/>
      <c r="M16" s="134" t="s">
        <v>47</v>
      </c>
      <c r="N16" s="110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</row>
    <row r="17" ht="12.75" customHeight="1">
      <c r="A17" s="100"/>
      <c r="B17" s="101"/>
      <c r="C17" s="100"/>
      <c r="D17" s="101"/>
      <c r="E17" s="100"/>
      <c r="F17" s="101"/>
      <c r="G17" s="100"/>
      <c r="H17" s="101"/>
      <c r="I17" s="100"/>
      <c r="J17" s="101"/>
      <c r="K17" s="100"/>
      <c r="L17" s="101"/>
      <c r="M17" s="134" t="s">
        <v>62</v>
      </c>
      <c r="N17" s="110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</row>
    <row r="18" ht="12.75" customHeight="1">
      <c r="A18" s="100"/>
      <c r="B18" s="101"/>
      <c r="C18" s="100"/>
      <c r="D18" s="101"/>
      <c r="E18" s="100"/>
      <c r="F18" s="101"/>
      <c r="G18" s="100"/>
      <c r="H18" s="101"/>
      <c r="I18" s="100"/>
      <c r="J18" s="101"/>
      <c r="K18" s="100"/>
      <c r="L18" s="101"/>
      <c r="M18" s="134"/>
      <c r="N18" s="110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</row>
    <row r="19" ht="12.75" customHeight="1">
      <c r="A19" s="100" t="s">
        <v>38</v>
      </c>
      <c r="B19" s="101"/>
      <c r="C19" s="100" t="s">
        <v>38</v>
      </c>
      <c r="D19" s="101"/>
      <c r="E19" s="100" t="s">
        <v>38</v>
      </c>
      <c r="F19" s="101"/>
      <c r="G19" s="100" t="s">
        <v>38</v>
      </c>
      <c r="H19" s="101"/>
      <c r="I19" s="100" t="s">
        <v>38</v>
      </c>
      <c r="J19" s="101"/>
      <c r="K19" s="100" t="s">
        <v>38</v>
      </c>
      <c r="L19" s="101"/>
      <c r="M19" s="134" t="s">
        <v>38</v>
      </c>
      <c r="N19" s="110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</row>
    <row r="20" ht="12.75" customHeight="1">
      <c r="A20" s="102" t="s">
        <v>38</v>
      </c>
      <c r="B20" s="103"/>
      <c r="C20" s="102" t="s">
        <v>38</v>
      </c>
      <c r="D20" s="103"/>
      <c r="E20" s="102" t="s">
        <v>38</v>
      </c>
      <c r="F20" s="103"/>
      <c r="G20" s="102" t="s">
        <v>38</v>
      </c>
      <c r="H20" s="103"/>
      <c r="I20" s="102" t="s">
        <v>38</v>
      </c>
      <c r="J20" s="103"/>
      <c r="K20" s="102" t="s">
        <v>38</v>
      </c>
      <c r="L20" s="103"/>
      <c r="M20" s="136" t="s">
        <v>38</v>
      </c>
      <c r="N20" s="112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</row>
    <row r="21" ht="12.75" customHeight="1">
      <c r="A21" s="105">
        <f>Calendario!K24</f>
        <v>44732</v>
      </c>
      <c r="B21" s="106"/>
      <c r="C21" s="105">
        <f>Calendario!L24</f>
        <v>44733</v>
      </c>
      <c r="D21" s="106"/>
      <c r="E21" s="105">
        <f>Calendario!M24</f>
        <v>44734</v>
      </c>
      <c r="F21" s="106"/>
      <c r="G21" s="105">
        <f>Calendario!N24</f>
        <v>44735</v>
      </c>
      <c r="H21" s="106"/>
      <c r="I21" s="105">
        <f>Calendario!O24</f>
        <v>44736</v>
      </c>
      <c r="J21" s="106"/>
      <c r="K21" s="105">
        <f>Calendario!P24</f>
        <v>44737</v>
      </c>
      <c r="L21" s="106"/>
      <c r="M21" s="105">
        <f>Calendario!Q24</f>
        <v>44738</v>
      </c>
      <c r="N21" s="106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</row>
    <row r="22" ht="12.75" customHeight="1">
      <c r="A22" s="145"/>
      <c r="B22" s="110"/>
      <c r="C22" s="145"/>
      <c r="D22" s="110"/>
      <c r="E22" s="145"/>
      <c r="F22" s="110"/>
      <c r="G22" s="145"/>
      <c r="H22" s="110"/>
      <c r="I22" s="145"/>
      <c r="J22" s="110"/>
      <c r="K22" s="100"/>
      <c r="L22" s="101"/>
      <c r="M22" s="100"/>
      <c r="N22" s="101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ht="12.75" customHeight="1">
      <c r="A23" s="100"/>
      <c r="B23" s="101"/>
      <c r="C23" s="100"/>
      <c r="D23" s="101"/>
      <c r="E23" s="100"/>
      <c r="F23" s="101"/>
      <c r="G23" s="100"/>
      <c r="H23" s="101"/>
      <c r="I23" s="100"/>
      <c r="J23" s="101"/>
      <c r="K23" s="100"/>
      <c r="L23" s="101"/>
      <c r="M23" s="100"/>
      <c r="N23" s="101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</row>
    <row r="24" ht="12.75" customHeight="1">
      <c r="A24" s="100"/>
      <c r="B24" s="101"/>
      <c r="C24" s="100"/>
      <c r="D24" s="101"/>
      <c r="E24" s="100"/>
      <c r="F24" s="101"/>
      <c r="G24" s="100"/>
      <c r="H24" s="101"/>
      <c r="I24" s="100"/>
      <c r="J24" s="101"/>
      <c r="K24" s="100"/>
      <c r="L24" s="101"/>
      <c r="M24" s="100"/>
      <c r="N24" s="101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</row>
    <row r="25" ht="12.75" customHeight="1">
      <c r="A25" s="100" t="s">
        <v>38</v>
      </c>
      <c r="B25" s="101"/>
      <c r="C25" s="100" t="s">
        <v>38</v>
      </c>
      <c r="D25" s="101"/>
      <c r="E25" s="100" t="s">
        <v>38</v>
      </c>
      <c r="F25" s="101"/>
      <c r="G25" s="100" t="s">
        <v>38</v>
      </c>
      <c r="H25" s="101"/>
      <c r="I25" s="100" t="s">
        <v>38</v>
      </c>
      <c r="J25" s="101"/>
      <c r="K25" s="100" t="s">
        <v>38</v>
      </c>
      <c r="L25" s="101"/>
      <c r="M25" s="100" t="s">
        <v>38</v>
      </c>
      <c r="N25" s="101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</row>
    <row r="26" ht="12.75" customHeight="1">
      <c r="A26" s="102" t="s">
        <v>38</v>
      </c>
      <c r="B26" s="103"/>
      <c r="C26" s="102" t="s">
        <v>38</v>
      </c>
      <c r="D26" s="103"/>
      <c r="E26" s="102" t="s">
        <v>38</v>
      </c>
      <c r="F26" s="103"/>
      <c r="G26" s="102" t="s">
        <v>38</v>
      </c>
      <c r="H26" s="103"/>
      <c r="I26" s="102" t="s">
        <v>38</v>
      </c>
      <c r="J26" s="103"/>
      <c r="K26" s="102" t="s">
        <v>38</v>
      </c>
      <c r="L26" s="103"/>
      <c r="M26" s="102" t="s">
        <v>38</v>
      </c>
      <c r="N26" s="103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</row>
    <row r="27" ht="12.75" customHeight="1">
      <c r="A27" s="105">
        <f>Calendario!K25</f>
        <v>44739</v>
      </c>
      <c r="B27" s="106"/>
      <c r="C27" s="105">
        <f>Calendario!L25</f>
        <v>44740</v>
      </c>
      <c r="D27" s="106"/>
      <c r="E27" s="105">
        <f>Calendario!M25</f>
        <v>44741</v>
      </c>
      <c r="F27" s="106"/>
      <c r="G27" s="105">
        <f>Calendario!N25</f>
        <v>44742</v>
      </c>
      <c r="H27" s="106"/>
      <c r="I27" s="105" t="str">
        <f>Calendario!O25</f>
        <v/>
      </c>
      <c r="J27" s="106"/>
      <c r="K27" s="105" t="str">
        <f>Calendario!P25</f>
        <v/>
      </c>
      <c r="L27" s="106"/>
      <c r="M27" s="105" t="str">
        <f>Calendario!Q25</f>
        <v/>
      </c>
      <c r="N27" s="106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</row>
    <row r="28" ht="12.75" customHeight="1">
      <c r="A28" s="100"/>
      <c r="B28" s="101"/>
      <c r="C28" s="100"/>
      <c r="D28" s="101"/>
      <c r="E28" s="100"/>
      <c r="F28" s="101"/>
      <c r="G28" s="100"/>
      <c r="H28" s="101"/>
      <c r="I28" s="100"/>
      <c r="J28" s="101"/>
      <c r="K28" s="100"/>
      <c r="L28" s="101"/>
      <c r="M28" s="100"/>
      <c r="N28" s="101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</row>
    <row r="29" ht="12.75" customHeight="1">
      <c r="A29" s="100"/>
      <c r="B29" s="101"/>
      <c r="C29" s="100"/>
      <c r="D29" s="101"/>
      <c r="E29" s="100"/>
      <c r="F29" s="101"/>
      <c r="G29" s="100"/>
      <c r="H29" s="101"/>
      <c r="I29" s="100"/>
      <c r="J29" s="101"/>
      <c r="K29" s="100"/>
      <c r="L29" s="101"/>
      <c r="M29" s="100"/>
      <c r="N29" s="101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</row>
    <row r="30" ht="12.75" customHeight="1">
      <c r="A30" s="100"/>
      <c r="B30" s="101"/>
      <c r="C30" s="100"/>
      <c r="D30" s="101"/>
      <c r="E30" s="100"/>
      <c r="F30" s="101"/>
      <c r="G30" s="100"/>
      <c r="H30" s="101"/>
      <c r="I30" s="100"/>
      <c r="J30" s="101"/>
      <c r="K30" s="100"/>
      <c r="L30" s="101"/>
      <c r="M30" s="100"/>
      <c r="N30" s="101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ht="12.75" customHeight="1">
      <c r="A31" s="100" t="s">
        <v>38</v>
      </c>
      <c r="B31" s="101"/>
      <c r="C31" s="100" t="s">
        <v>38</v>
      </c>
      <c r="D31" s="101"/>
      <c r="E31" s="100" t="s">
        <v>38</v>
      </c>
      <c r="F31" s="101"/>
      <c r="G31" s="100" t="s">
        <v>38</v>
      </c>
      <c r="H31" s="101"/>
      <c r="I31" s="100" t="s">
        <v>38</v>
      </c>
      <c r="J31" s="101"/>
      <c r="K31" s="100" t="s">
        <v>38</v>
      </c>
      <c r="L31" s="101"/>
      <c r="M31" s="100" t="s">
        <v>38</v>
      </c>
      <c r="N31" s="101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</row>
    <row r="32" ht="12.75" customHeight="1">
      <c r="A32" s="102" t="s">
        <v>38</v>
      </c>
      <c r="B32" s="103"/>
      <c r="C32" s="102" t="s">
        <v>38</v>
      </c>
      <c r="D32" s="103"/>
      <c r="E32" s="102" t="s">
        <v>38</v>
      </c>
      <c r="F32" s="103"/>
      <c r="G32" s="102" t="s">
        <v>38</v>
      </c>
      <c r="H32" s="103"/>
      <c r="I32" s="102" t="s">
        <v>38</v>
      </c>
      <c r="J32" s="103"/>
      <c r="K32" s="102" t="s">
        <v>38</v>
      </c>
      <c r="L32" s="103"/>
      <c r="M32" s="102" t="s">
        <v>38</v>
      </c>
      <c r="N32" s="103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</row>
    <row r="33" ht="12.75" customHeight="1">
      <c r="A33" s="105" t="str">
        <f>Calendario!K26</f>
        <v/>
      </c>
      <c r="B33" s="106"/>
      <c r="C33" s="105" t="str">
        <f>Calendario!L26</f>
        <v/>
      </c>
      <c r="D33" s="106"/>
      <c r="E33" s="113"/>
      <c r="F33" s="21"/>
      <c r="G33" s="114"/>
      <c r="H33" s="115"/>
      <c r="I33" s="116" t="s">
        <v>42</v>
      </c>
      <c r="J33" s="114"/>
      <c r="K33" s="114"/>
      <c r="L33" s="114"/>
      <c r="M33" s="114"/>
      <c r="N33" s="115"/>
    </row>
    <row r="34" ht="12.75" customHeight="1">
      <c r="A34" s="100"/>
      <c r="B34" s="101"/>
      <c r="C34" s="100"/>
      <c r="D34" s="101"/>
      <c r="E34" s="117"/>
      <c r="F34" s="118"/>
      <c r="G34" s="118"/>
      <c r="H34" s="119"/>
      <c r="I34" s="120"/>
      <c r="J34" s="118"/>
      <c r="K34" s="118"/>
      <c r="L34" s="118"/>
      <c r="M34" s="118"/>
      <c r="N34" s="119"/>
    </row>
    <row r="35" ht="12.75" customHeight="1">
      <c r="A35" s="100"/>
      <c r="B35" s="101"/>
      <c r="C35" s="100"/>
      <c r="D35" s="101"/>
      <c r="E35" s="117"/>
      <c r="F35" s="118"/>
      <c r="G35" s="118"/>
      <c r="H35" s="119"/>
      <c r="I35" s="120"/>
      <c r="J35" s="118"/>
      <c r="K35" s="118"/>
      <c r="L35" s="118"/>
      <c r="M35" s="118"/>
      <c r="N35" s="119"/>
    </row>
    <row r="36" ht="12.75" customHeight="1">
      <c r="A36" s="100"/>
      <c r="B36" s="101"/>
      <c r="C36" s="100"/>
      <c r="D36" s="101"/>
      <c r="E36" s="117"/>
      <c r="F36" s="118"/>
      <c r="G36" s="118"/>
      <c r="H36" s="119"/>
      <c r="I36" s="120"/>
      <c r="J36" s="118"/>
      <c r="K36" s="118"/>
      <c r="L36" s="118"/>
      <c r="M36" s="118"/>
      <c r="N36" s="119"/>
    </row>
    <row r="37" ht="12.75" customHeight="1">
      <c r="A37" s="100" t="s">
        <v>38</v>
      </c>
      <c r="B37" s="101"/>
      <c r="C37" s="100" t="s">
        <v>38</v>
      </c>
      <c r="D37" s="101"/>
      <c r="E37" s="117"/>
      <c r="F37" s="118"/>
      <c r="G37" s="118"/>
      <c r="H37" s="119"/>
      <c r="I37" s="120"/>
      <c r="J37" s="118"/>
      <c r="K37" s="118"/>
      <c r="L37" s="118"/>
      <c r="M37" s="74"/>
      <c r="N37" s="101"/>
    </row>
    <row r="38" ht="12.75" customHeight="1">
      <c r="A38" s="102" t="s">
        <v>38</v>
      </c>
      <c r="B38" s="103"/>
      <c r="C38" s="121" t="s">
        <v>43</v>
      </c>
      <c r="D38" s="103"/>
      <c r="E38" s="122" t="s">
        <v>44</v>
      </c>
      <c r="F38" s="123"/>
      <c r="G38" s="123"/>
      <c r="H38" s="124" t="s">
        <v>43</v>
      </c>
      <c r="I38" s="125"/>
      <c r="J38" s="123"/>
      <c r="K38" s="126"/>
      <c r="L38" s="127"/>
      <c r="M38" s="127"/>
      <c r="N38" s="103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137" t="str">
        <f>IF(Calendario!$T$4="","",Calendario!$T$4)</f>
        <v>CALENDARIO   KFV  2022</v>
      </c>
      <c r="B1" s="127"/>
      <c r="C1" s="127"/>
      <c r="D1" s="127"/>
      <c r="E1" s="127"/>
      <c r="F1" s="127"/>
      <c r="G1" s="127"/>
      <c r="H1" s="138">
        <f>Calendario!T19</f>
        <v>44743</v>
      </c>
      <c r="I1" s="127"/>
      <c r="J1" s="127"/>
      <c r="K1" s="127"/>
      <c r="L1" s="127"/>
      <c r="M1" s="127"/>
      <c r="N1" s="127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</row>
    <row r="2" ht="12.75" customHeight="1">
      <c r="A2" s="96" t="str">
        <f>ENERO!A2:B2</f>
        <v>lunes</v>
      </c>
      <c r="B2" s="13"/>
      <c r="C2" s="97" t="str">
        <f>ENERO!C2:D2</f>
        <v>martes</v>
      </c>
      <c r="D2" s="13"/>
      <c r="E2" s="97" t="str">
        <f>ENERO!E2:F2</f>
        <v>miércoles</v>
      </c>
      <c r="F2" s="13"/>
      <c r="G2" s="97" t="str">
        <f>ENERO!G2:H2</f>
        <v>jueves</v>
      </c>
      <c r="H2" s="13"/>
      <c r="I2" s="97" t="str">
        <f>ENERO!I2:J2</f>
        <v>viernes</v>
      </c>
      <c r="J2" s="13"/>
      <c r="K2" s="97" t="str">
        <f>ENERO!K2:L2</f>
        <v>sábado</v>
      </c>
      <c r="L2" s="13"/>
      <c r="M2" s="97" t="str">
        <f>ENERO!M2:N2</f>
        <v>domingo</v>
      </c>
      <c r="N2" s="14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</row>
    <row r="3" ht="12.75" customHeight="1">
      <c r="A3" s="105" t="str">
        <f>Calendario!T21</f>
        <v/>
      </c>
      <c r="B3" s="106"/>
      <c r="C3" s="105" t="str">
        <f>Calendario!U21</f>
        <v/>
      </c>
      <c r="D3" s="106"/>
      <c r="E3" s="105" t="str">
        <f>Calendario!V21</f>
        <v/>
      </c>
      <c r="F3" s="106"/>
      <c r="G3" s="105" t="str">
        <f>Calendario!W21</f>
        <v/>
      </c>
      <c r="H3" s="106"/>
      <c r="I3" s="105">
        <f>Calendario!X21</f>
        <v>44743</v>
      </c>
      <c r="J3" s="106"/>
      <c r="K3" s="105">
        <f>Calendario!Y21</f>
        <v>3</v>
      </c>
      <c r="L3" s="106"/>
      <c r="M3" s="139">
        <f>Calendario!Z21</f>
        <v>44745</v>
      </c>
      <c r="N3" s="140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ht="12.75" customHeight="1">
      <c r="A4" s="100"/>
      <c r="B4" s="101"/>
      <c r="C4" s="100"/>
      <c r="D4" s="101"/>
      <c r="E4" s="100"/>
      <c r="F4" s="101"/>
      <c r="G4" s="100"/>
      <c r="H4" s="101"/>
      <c r="I4" s="100"/>
      <c r="J4" s="101"/>
      <c r="K4" s="100"/>
      <c r="L4" s="101"/>
      <c r="M4" s="134" t="s">
        <v>47</v>
      </c>
      <c r="N4" s="110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ht="12.75" customHeight="1">
      <c r="A5" s="100"/>
      <c r="B5" s="101"/>
      <c r="C5" s="100"/>
      <c r="D5" s="101"/>
      <c r="E5" s="100"/>
      <c r="F5" s="101"/>
      <c r="G5" s="100"/>
      <c r="H5" s="101"/>
      <c r="I5" s="100"/>
      <c r="J5" s="101"/>
      <c r="K5" s="100"/>
      <c r="L5" s="101"/>
      <c r="M5" s="134" t="s">
        <v>51</v>
      </c>
      <c r="N5" s="110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</row>
    <row r="6" ht="12.75" customHeight="1">
      <c r="A6" s="100"/>
      <c r="B6" s="101"/>
      <c r="C6" s="100"/>
      <c r="D6" s="101"/>
      <c r="E6" s="100"/>
      <c r="F6" s="101"/>
      <c r="G6" s="100"/>
      <c r="H6" s="101"/>
      <c r="I6" s="100" t="s">
        <v>38</v>
      </c>
      <c r="J6" s="101"/>
      <c r="K6" s="100" t="s">
        <v>38</v>
      </c>
      <c r="L6" s="101"/>
      <c r="M6" s="134"/>
      <c r="N6" s="110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ht="12.75" customHeight="1">
      <c r="A7" s="100" t="s">
        <v>38</v>
      </c>
      <c r="B7" s="101"/>
      <c r="C7" s="100" t="s">
        <v>38</v>
      </c>
      <c r="D7" s="101"/>
      <c r="E7" s="100" t="s">
        <v>38</v>
      </c>
      <c r="F7" s="101"/>
      <c r="G7" s="100" t="s">
        <v>38</v>
      </c>
      <c r="H7" s="101"/>
      <c r="I7" s="100" t="s">
        <v>38</v>
      </c>
      <c r="J7" s="101"/>
      <c r="K7" s="100" t="s">
        <v>38</v>
      </c>
      <c r="L7" s="101"/>
      <c r="M7" s="134" t="s">
        <v>38</v>
      </c>
      <c r="N7" s="110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</row>
    <row r="8" ht="12.75" customHeight="1">
      <c r="A8" s="102" t="s">
        <v>38</v>
      </c>
      <c r="B8" s="103"/>
      <c r="C8" s="102" t="s">
        <v>38</v>
      </c>
      <c r="D8" s="103"/>
      <c r="E8" s="102" t="s">
        <v>38</v>
      </c>
      <c r="F8" s="103"/>
      <c r="G8" s="102" t="s">
        <v>38</v>
      </c>
      <c r="H8" s="103"/>
      <c r="I8" s="102" t="s">
        <v>38</v>
      </c>
      <c r="J8" s="103"/>
      <c r="K8" s="102" t="s">
        <v>38</v>
      </c>
      <c r="L8" s="103"/>
      <c r="M8" s="136" t="s">
        <v>38</v>
      </c>
      <c r="N8" s="112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</row>
    <row r="9" ht="12.75" customHeight="1">
      <c r="A9" s="105">
        <f>Calendario!T22</f>
        <v>44746</v>
      </c>
      <c r="B9" s="106"/>
      <c r="C9" s="105">
        <f>Calendario!U22</f>
        <v>44747</v>
      </c>
      <c r="D9" s="106"/>
      <c r="E9" s="105">
        <f>Calendario!V22</f>
        <v>44748</v>
      </c>
      <c r="F9" s="106"/>
      <c r="G9" s="105">
        <f>Calendario!W22</f>
        <v>44749</v>
      </c>
      <c r="H9" s="106"/>
      <c r="I9" s="105">
        <f>Calendario!X22</f>
        <v>44750</v>
      </c>
      <c r="J9" s="106"/>
      <c r="K9" s="105">
        <f>Calendario!Y22</f>
        <v>44751</v>
      </c>
      <c r="L9" s="106"/>
      <c r="M9" s="105">
        <f>Calendario!Z22</f>
        <v>44752</v>
      </c>
      <c r="N9" s="106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</row>
    <row r="10" ht="12.75" customHeight="1">
      <c r="A10" s="100"/>
      <c r="B10" s="101"/>
      <c r="C10" s="100"/>
      <c r="D10" s="101"/>
      <c r="E10" s="100"/>
      <c r="F10" s="101"/>
      <c r="G10" s="100"/>
      <c r="H10" s="101"/>
      <c r="I10" s="100"/>
      <c r="J10" s="101"/>
      <c r="K10" s="100"/>
      <c r="L10" s="101"/>
      <c r="M10" s="100"/>
      <c r="N10" s="101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ht="12.75" customHeight="1">
      <c r="A11" s="100"/>
      <c r="B11" s="101"/>
      <c r="C11" s="100"/>
      <c r="D11" s="101"/>
      <c r="E11" s="100"/>
      <c r="F11" s="101"/>
      <c r="G11" s="100"/>
      <c r="H11" s="101"/>
      <c r="I11" s="100"/>
      <c r="J11" s="101"/>
      <c r="K11" s="100"/>
      <c r="L11" s="101"/>
      <c r="M11" s="100"/>
      <c r="N11" s="101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</row>
    <row r="12" ht="12.75" customHeight="1">
      <c r="A12" s="145"/>
      <c r="B12" s="110"/>
      <c r="C12" s="145"/>
      <c r="D12" s="110"/>
      <c r="E12" s="145"/>
      <c r="F12" s="110"/>
      <c r="G12" s="145"/>
      <c r="H12" s="110"/>
      <c r="I12" s="145"/>
      <c r="J12" s="110"/>
      <c r="K12" s="100"/>
      <c r="L12" s="101"/>
      <c r="M12" s="100"/>
      <c r="N12" s="101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</row>
    <row r="13" ht="12.75" customHeight="1">
      <c r="A13" s="100" t="s">
        <v>38</v>
      </c>
      <c r="B13" s="101"/>
      <c r="C13" s="100" t="s">
        <v>38</v>
      </c>
      <c r="D13" s="101"/>
      <c r="E13" s="100" t="s">
        <v>38</v>
      </c>
      <c r="F13" s="101"/>
      <c r="G13" s="100" t="s">
        <v>38</v>
      </c>
      <c r="H13" s="101"/>
      <c r="I13" s="100" t="s">
        <v>38</v>
      </c>
      <c r="J13" s="101"/>
      <c r="K13" s="100" t="s">
        <v>38</v>
      </c>
      <c r="L13" s="101"/>
      <c r="M13" s="100" t="s">
        <v>38</v>
      </c>
      <c r="N13" s="101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</row>
    <row r="14" ht="12.75" customHeight="1">
      <c r="A14" s="102" t="s">
        <v>38</v>
      </c>
      <c r="B14" s="103"/>
      <c r="C14" s="102" t="s">
        <v>38</v>
      </c>
      <c r="D14" s="103"/>
      <c r="E14" s="102" t="s">
        <v>38</v>
      </c>
      <c r="F14" s="103"/>
      <c r="G14" s="102" t="s">
        <v>38</v>
      </c>
      <c r="H14" s="103"/>
      <c r="I14" s="102" t="s">
        <v>38</v>
      </c>
      <c r="J14" s="103"/>
      <c r="K14" s="102" t="s">
        <v>38</v>
      </c>
      <c r="L14" s="103"/>
      <c r="M14" s="102" t="s">
        <v>38</v>
      </c>
      <c r="N14" s="103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ht="12.75" customHeight="1">
      <c r="A15" s="105">
        <f>Calendario!T23</f>
        <v>44753</v>
      </c>
      <c r="B15" s="106"/>
      <c r="C15" s="105">
        <f>Calendario!U23</f>
        <v>44754</v>
      </c>
      <c r="D15" s="106"/>
      <c r="E15" s="105">
        <f>Calendario!V23</f>
        <v>44755</v>
      </c>
      <c r="F15" s="106"/>
      <c r="G15" s="105">
        <f>Calendario!W23</f>
        <v>44756</v>
      </c>
      <c r="H15" s="106"/>
      <c r="I15" s="105">
        <f>Calendario!X23</f>
        <v>44757</v>
      </c>
      <c r="J15" s="106"/>
      <c r="K15" s="105">
        <f>Calendario!Y23</f>
        <v>44758</v>
      </c>
      <c r="L15" s="106"/>
      <c r="M15" s="105">
        <f>Calendario!Z23</f>
        <v>44759</v>
      </c>
      <c r="N15" s="106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ht="12.75" customHeight="1">
      <c r="A16" s="149"/>
      <c r="B16" s="110"/>
      <c r="C16" s="149"/>
      <c r="D16" s="110"/>
      <c r="E16" s="149"/>
      <c r="F16" s="110"/>
      <c r="G16" s="149"/>
      <c r="H16" s="110"/>
      <c r="I16" s="149"/>
      <c r="J16" s="110"/>
      <c r="K16" s="150"/>
      <c r="L16" s="101"/>
      <c r="M16" s="100"/>
      <c r="N16" s="101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</row>
    <row r="17" ht="12.75" customHeight="1">
      <c r="A17" s="149"/>
      <c r="B17" s="110"/>
      <c r="C17" s="149"/>
      <c r="D17" s="110"/>
      <c r="E17" s="149"/>
      <c r="F17" s="110"/>
      <c r="G17" s="149"/>
      <c r="H17" s="110"/>
      <c r="I17" s="149"/>
      <c r="J17" s="110"/>
      <c r="K17" s="150"/>
      <c r="L17" s="101"/>
      <c r="M17" s="100"/>
      <c r="N17" s="101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</row>
    <row r="18" ht="12.75" customHeight="1">
      <c r="A18" s="149"/>
      <c r="B18" s="110"/>
      <c r="C18" s="149"/>
      <c r="D18" s="110"/>
      <c r="E18" s="149"/>
      <c r="F18" s="110"/>
      <c r="G18" s="149"/>
      <c r="H18" s="110"/>
      <c r="I18" s="149"/>
      <c r="J18" s="110"/>
      <c r="K18" s="150"/>
      <c r="L18" s="101"/>
      <c r="M18" s="100"/>
      <c r="N18" s="101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</row>
    <row r="19" ht="12.75" customHeight="1">
      <c r="A19" s="100" t="s">
        <v>38</v>
      </c>
      <c r="B19" s="101"/>
      <c r="C19" s="100" t="s">
        <v>38</v>
      </c>
      <c r="D19" s="101"/>
      <c r="E19" s="100" t="s">
        <v>38</v>
      </c>
      <c r="F19" s="101"/>
      <c r="G19" s="100" t="s">
        <v>38</v>
      </c>
      <c r="H19" s="101"/>
      <c r="I19" s="100" t="s">
        <v>38</v>
      </c>
      <c r="J19" s="101"/>
      <c r="K19" s="100" t="s">
        <v>38</v>
      </c>
      <c r="L19" s="101"/>
      <c r="M19" s="100" t="s">
        <v>38</v>
      </c>
      <c r="N19" s="101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</row>
    <row r="20" ht="12.75" customHeight="1">
      <c r="A20" s="102" t="s">
        <v>38</v>
      </c>
      <c r="B20" s="103"/>
      <c r="C20" s="102" t="s">
        <v>38</v>
      </c>
      <c r="D20" s="103"/>
      <c r="E20" s="102" t="s">
        <v>38</v>
      </c>
      <c r="F20" s="103"/>
      <c r="G20" s="102" t="s">
        <v>38</v>
      </c>
      <c r="H20" s="103"/>
      <c r="I20" s="102" t="s">
        <v>38</v>
      </c>
      <c r="J20" s="103"/>
      <c r="K20" s="102" t="s">
        <v>38</v>
      </c>
      <c r="L20" s="103"/>
      <c r="M20" s="102" t="s">
        <v>38</v>
      </c>
      <c r="N20" s="103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</row>
    <row r="21" ht="12.75" customHeight="1">
      <c r="A21" s="105">
        <f>Calendario!T24</f>
        <v>44760</v>
      </c>
      <c r="B21" s="106"/>
      <c r="C21" s="105">
        <f>Calendario!U24</f>
        <v>44761</v>
      </c>
      <c r="D21" s="106"/>
      <c r="E21" s="105">
        <f>Calendario!V24</f>
        <v>44762</v>
      </c>
      <c r="F21" s="106"/>
      <c r="G21" s="105">
        <f>Calendario!W24</f>
        <v>44763</v>
      </c>
      <c r="H21" s="106"/>
      <c r="I21" s="105">
        <f>Calendario!X24</f>
        <v>44764</v>
      </c>
      <c r="J21" s="106"/>
      <c r="K21" s="105">
        <f>Calendario!Y24</f>
        <v>44765</v>
      </c>
      <c r="L21" s="106"/>
      <c r="M21" s="105">
        <f>Calendario!Z24</f>
        <v>44766</v>
      </c>
      <c r="N21" s="106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</row>
    <row r="22" ht="12.75" customHeight="1">
      <c r="A22" s="145"/>
      <c r="B22" s="110"/>
      <c r="C22" s="145"/>
      <c r="D22" s="110"/>
      <c r="E22" s="145"/>
      <c r="F22" s="110"/>
      <c r="G22" s="145"/>
      <c r="H22" s="110"/>
      <c r="I22" s="145"/>
      <c r="J22" s="110"/>
      <c r="K22" s="145"/>
      <c r="L22" s="110"/>
      <c r="M22" s="100"/>
      <c r="N22" s="101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ht="12.75" customHeight="1">
      <c r="A23" s="145"/>
      <c r="B23" s="110"/>
      <c r="C23" s="145"/>
      <c r="D23" s="110"/>
      <c r="E23" s="145"/>
      <c r="F23" s="110"/>
      <c r="G23" s="145"/>
      <c r="H23" s="110"/>
      <c r="I23" s="145"/>
      <c r="J23" s="110"/>
      <c r="K23" s="145"/>
      <c r="L23" s="110"/>
      <c r="M23" s="100"/>
      <c r="N23" s="101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</row>
    <row r="24" ht="12.75" customHeight="1">
      <c r="A24" s="145"/>
      <c r="B24" s="110"/>
      <c r="C24" s="145"/>
      <c r="D24" s="110"/>
      <c r="E24" s="145"/>
      <c r="F24" s="110"/>
      <c r="G24" s="145"/>
      <c r="H24" s="110"/>
      <c r="I24" s="145"/>
      <c r="J24" s="110"/>
      <c r="K24" s="145"/>
      <c r="L24" s="110"/>
      <c r="M24" s="100"/>
      <c r="N24" s="101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</row>
    <row r="25" ht="12.75" customHeight="1">
      <c r="A25" s="145" t="s">
        <v>38</v>
      </c>
      <c r="B25" s="110"/>
      <c r="C25" s="145" t="s">
        <v>38</v>
      </c>
      <c r="D25" s="110"/>
      <c r="E25" s="145" t="s">
        <v>38</v>
      </c>
      <c r="F25" s="110"/>
      <c r="G25" s="145" t="s">
        <v>38</v>
      </c>
      <c r="H25" s="110"/>
      <c r="I25" s="145" t="s">
        <v>38</v>
      </c>
      <c r="J25" s="110"/>
      <c r="K25" s="145" t="s">
        <v>38</v>
      </c>
      <c r="L25" s="110"/>
      <c r="M25" s="100" t="s">
        <v>38</v>
      </c>
      <c r="N25" s="101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</row>
    <row r="26" ht="12.75" customHeight="1">
      <c r="A26" s="146" t="s">
        <v>38</v>
      </c>
      <c r="B26" s="112"/>
      <c r="C26" s="146" t="s">
        <v>38</v>
      </c>
      <c r="D26" s="112"/>
      <c r="E26" s="146" t="s">
        <v>38</v>
      </c>
      <c r="F26" s="112"/>
      <c r="G26" s="146" t="s">
        <v>38</v>
      </c>
      <c r="H26" s="112"/>
      <c r="I26" s="146" t="s">
        <v>38</v>
      </c>
      <c r="J26" s="112"/>
      <c r="K26" s="146" t="s">
        <v>38</v>
      </c>
      <c r="L26" s="112"/>
      <c r="M26" s="102" t="s">
        <v>38</v>
      </c>
      <c r="N26" s="103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</row>
    <row r="27" ht="12.75" customHeight="1">
      <c r="A27" s="143">
        <f>Calendario!T25</f>
        <v>44767</v>
      </c>
      <c r="B27" s="144"/>
      <c r="C27" s="143">
        <f>Calendario!U25</f>
        <v>44768</v>
      </c>
      <c r="D27" s="144"/>
      <c r="E27" s="143">
        <f>Calendario!V25</f>
        <v>44769</v>
      </c>
      <c r="F27" s="144"/>
      <c r="G27" s="143">
        <f>Calendario!W25</f>
        <v>44770</v>
      </c>
      <c r="H27" s="144"/>
      <c r="I27" s="143">
        <f>Calendario!X25</f>
        <v>44771</v>
      </c>
      <c r="J27" s="144"/>
      <c r="K27" s="143">
        <f>Calendario!Y25</f>
        <v>44772</v>
      </c>
      <c r="L27" s="144"/>
      <c r="M27" s="105">
        <f>Calendario!Z25</f>
        <v>44773</v>
      </c>
      <c r="N27" s="106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</row>
    <row r="28" ht="12.75" customHeight="1">
      <c r="A28" s="145"/>
      <c r="B28" s="110"/>
      <c r="C28" s="145"/>
      <c r="D28" s="110"/>
      <c r="E28" s="145"/>
      <c r="F28" s="110"/>
      <c r="G28" s="145"/>
      <c r="H28" s="110"/>
      <c r="I28" s="145"/>
      <c r="J28" s="110"/>
      <c r="K28" s="145"/>
      <c r="L28" s="110"/>
      <c r="M28" s="100"/>
      <c r="N28" s="101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</row>
    <row r="29" ht="12.75" customHeight="1">
      <c r="A29" s="145"/>
      <c r="B29" s="110"/>
      <c r="C29" s="145"/>
      <c r="D29" s="110"/>
      <c r="E29" s="145"/>
      <c r="F29" s="110"/>
      <c r="G29" s="145"/>
      <c r="H29" s="110"/>
      <c r="I29" s="145"/>
      <c r="J29" s="110"/>
      <c r="K29" s="145"/>
      <c r="L29" s="110"/>
      <c r="M29" s="100"/>
      <c r="N29" s="101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</row>
    <row r="30" ht="12.75" customHeight="1">
      <c r="A30" s="145"/>
      <c r="B30" s="110"/>
      <c r="C30" s="145"/>
      <c r="D30" s="110"/>
      <c r="E30" s="145"/>
      <c r="F30" s="110"/>
      <c r="G30" s="145"/>
      <c r="H30" s="110"/>
      <c r="I30" s="145"/>
      <c r="J30" s="110"/>
      <c r="K30" s="145"/>
      <c r="L30" s="110"/>
      <c r="M30" s="100"/>
      <c r="N30" s="101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ht="12.75" customHeight="1">
      <c r="A31" s="100"/>
      <c r="B31" s="101"/>
      <c r="C31" s="100"/>
      <c r="D31" s="101"/>
      <c r="E31" s="100"/>
      <c r="F31" s="101"/>
      <c r="G31" s="100"/>
      <c r="H31" s="101"/>
      <c r="I31" s="100"/>
      <c r="J31" s="101"/>
      <c r="K31" s="100" t="s">
        <v>38</v>
      </c>
      <c r="L31" s="101"/>
      <c r="M31" s="100" t="s">
        <v>38</v>
      </c>
      <c r="N31" s="101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</row>
    <row r="32" ht="12.75" customHeight="1">
      <c r="A32" s="102" t="s">
        <v>38</v>
      </c>
      <c r="B32" s="103"/>
      <c r="C32" s="102" t="s">
        <v>38</v>
      </c>
      <c r="D32" s="103"/>
      <c r="E32" s="102" t="s">
        <v>38</v>
      </c>
      <c r="F32" s="103"/>
      <c r="G32" s="102" t="s">
        <v>38</v>
      </c>
      <c r="H32" s="103"/>
      <c r="I32" s="102" t="s">
        <v>38</v>
      </c>
      <c r="J32" s="103"/>
      <c r="K32" s="102" t="s">
        <v>38</v>
      </c>
      <c r="L32" s="103"/>
      <c r="M32" s="102" t="s">
        <v>38</v>
      </c>
      <c r="N32" s="103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</row>
    <row r="33" ht="12.75" customHeight="1">
      <c r="A33" s="105" t="str">
        <f>Calendario!T26</f>
        <v/>
      </c>
      <c r="B33" s="106"/>
      <c r="C33" s="105" t="str">
        <f>Calendario!U26</f>
        <v/>
      </c>
      <c r="D33" s="106"/>
      <c r="E33" s="113"/>
      <c r="F33" s="21"/>
      <c r="G33" s="114"/>
      <c r="H33" s="115"/>
      <c r="I33" s="116" t="s">
        <v>42</v>
      </c>
      <c r="J33" s="114"/>
      <c r="K33" s="114"/>
      <c r="L33" s="114"/>
      <c r="M33" s="114"/>
      <c r="N33" s="115"/>
    </row>
    <row r="34" ht="12.75" customHeight="1">
      <c r="A34" s="100"/>
      <c r="B34" s="101"/>
      <c r="C34" s="100"/>
      <c r="D34" s="101"/>
      <c r="E34" s="117"/>
      <c r="F34" s="118"/>
      <c r="G34" s="118"/>
      <c r="H34" s="119"/>
      <c r="I34" s="120"/>
      <c r="J34" s="118"/>
      <c r="K34" s="118"/>
      <c r="L34" s="118"/>
      <c r="M34" s="118"/>
      <c r="N34" s="119"/>
    </row>
    <row r="35" ht="12.75" customHeight="1">
      <c r="A35" s="100"/>
      <c r="B35" s="101"/>
      <c r="C35" s="100"/>
      <c r="D35" s="101"/>
      <c r="E35" s="117"/>
      <c r="F35" s="118"/>
      <c r="G35" s="118"/>
      <c r="H35" s="119"/>
      <c r="I35" s="120"/>
      <c r="J35" s="118"/>
      <c r="K35" s="118"/>
      <c r="L35" s="118"/>
      <c r="M35" s="118"/>
      <c r="N35" s="119"/>
    </row>
    <row r="36" ht="12.75" customHeight="1">
      <c r="A36" s="100"/>
      <c r="B36" s="101"/>
      <c r="C36" s="100"/>
      <c r="D36" s="101"/>
      <c r="E36" s="117"/>
      <c r="F36" s="118"/>
      <c r="G36" s="118"/>
      <c r="H36" s="119"/>
      <c r="I36" s="120"/>
      <c r="J36" s="118"/>
      <c r="K36" s="118"/>
      <c r="L36" s="118"/>
      <c r="M36" s="118"/>
      <c r="N36" s="119"/>
    </row>
    <row r="37" ht="12.75" customHeight="1">
      <c r="A37" s="100" t="s">
        <v>38</v>
      </c>
      <c r="B37" s="101"/>
      <c r="C37" s="100" t="s">
        <v>38</v>
      </c>
      <c r="D37" s="101"/>
      <c r="E37" s="117"/>
      <c r="F37" s="118"/>
      <c r="G37" s="118"/>
      <c r="H37" s="119"/>
      <c r="I37" s="120"/>
      <c r="J37" s="118"/>
      <c r="K37" s="118"/>
      <c r="L37" s="118"/>
      <c r="M37" s="74"/>
      <c r="N37" s="101"/>
    </row>
    <row r="38" ht="12.75" customHeight="1">
      <c r="A38" s="102" t="s">
        <v>38</v>
      </c>
      <c r="B38" s="103"/>
      <c r="C38" s="121" t="s">
        <v>43</v>
      </c>
      <c r="D38" s="103"/>
      <c r="E38" s="122" t="s">
        <v>44</v>
      </c>
      <c r="F38" s="123"/>
      <c r="G38" s="123"/>
      <c r="H38" s="124" t="s">
        <v>43</v>
      </c>
      <c r="I38" s="125"/>
      <c r="J38" s="123"/>
      <c r="K38" s="126"/>
      <c r="L38" s="127"/>
      <c r="M38" s="127"/>
      <c r="N38" s="103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137" t="str">
        <f>IF(Calendario!$T$4="","",Calendario!$T$4)</f>
        <v>CALENDARIO   KFV  2022</v>
      </c>
      <c r="B1" s="127"/>
      <c r="C1" s="127"/>
      <c r="D1" s="127"/>
      <c r="E1" s="127"/>
      <c r="F1" s="127"/>
      <c r="G1" s="127"/>
      <c r="H1" s="138">
        <f>Calendario!AC19</f>
        <v>44774</v>
      </c>
      <c r="I1" s="127"/>
      <c r="J1" s="127"/>
      <c r="K1" s="127"/>
      <c r="L1" s="127"/>
      <c r="M1" s="127"/>
      <c r="N1" s="127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</row>
    <row r="2" ht="12.75" customHeight="1">
      <c r="A2" s="96" t="str">
        <f>ENERO!A2:B2</f>
        <v>lunes</v>
      </c>
      <c r="B2" s="13"/>
      <c r="C2" s="97" t="str">
        <f>ENERO!C2:D2</f>
        <v>martes</v>
      </c>
      <c r="D2" s="13"/>
      <c r="E2" s="97" t="str">
        <f>ENERO!E2:F2</f>
        <v>miércoles</v>
      </c>
      <c r="F2" s="13"/>
      <c r="G2" s="97" t="str">
        <f>ENERO!G2:H2</f>
        <v>jueves</v>
      </c>
      <c r="H2" s="13"/>
      <c r="I2" s="97" t="str">
        <f>ENERO!I2:J2</f>
        <v>viernes</v>
      </c>
      <c r="J2" s="13"/>
      <c r="K2" s="97" t="str">
        <f>ENERO!K2:L2</f>
        <v>sábado</v>
      </c>
      <c r="L2" s="13"/>
      <c r="M2" s="97" t="str">
        <f>ENERO!M2:N2</f>
        <v>domingo</v>
      </c>
      <c r="N2" s="14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</row>
    <row r="3" ht="12.75" customHeight="1">
      <c r="A3" s="105">
        <f>Calendario!AC21</f>
        <v>44774</v>
      </c>
      <c r="B3" s="106"/>
      <c r="C3" s="105">
        <f>Calendario!AD21</f>
        <v>44775</v>
      </c>
      <c r="D3" s="106"/>
      <c r="E3" s="105">
        <f>Calendario!AE21</f>
        <v>44776</v>
      </c>
      <c r="F3" s="106"/>
      <c r="G3" s="105">
        <f>Calendario!AF21</f>
        <v>44777</v>
      </c>
      <c r="H3" s="106"/>
      <c r="I3" s="105">
        <f>Calendario!AG21</f>
        <v>44778</v>
      </c>
      <c r="J3" s="106"/>
      <c r="K3" s="105">
        <f>Calendario!AH21</f>
        <v>44779</v>
      </c>
      <c r="L3" s="106"/>
      <c r="M3" s="105">
        <f>Calendario!AI21</f>
        <v>44780</v>
      </c>
      <c r="N3" s="106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ht="12.75" customHeight="1">
      <c r="A4" s="100"/>
      <c r="B4" s="101"/>
      <c r="C4" s="100"/>
      <c r="D4" s="101"/>
      <c r="E4" s="100"/>
      <c r="F4" s="101"/>
      <c r="G4" s="100"/>
      <c r="H4" s="101"/>
      <c r="I4" s="100"/>
      <c r="J4" s="101"/>
      <c r="K4" s="100"/>
      <c r="L4" s="101"/>
      <c r="M4" s="100"/>
      <c r="N4" s="101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ht="12.75" customHeight="1">
      <c r="A5" s="100"/>
      <c r="B5" s="101"/>
      <c r="C5" s="100"/>
      <c r="D5" s="101"/>
      <c r="E5" s="100"/>
      <c r="F5" s="101"/>
      <c r="G5" s="100"/>
      <c r="H5" s="101"/>
      <c r="I5" s="100"/>
      <c r="J5" s="101"/>
      <c r="K5" s="100"/>
      <c r="L5" s="101"/>
      <c r="M5" s="100"/>
      <c r="N5" s="101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</row>
    <row r="6" ht="12.75" customHeight="1">
      <c r="A6" s="145"/>
      <c r="B6" s="110"/>
      <c r="C6" s="145"/>
      <c r="D6" s="110"/>
      <c r="E6" s="100"/>
      <c r="F6" s="101"/>
      <c r="G6" s="100"/>
      <c r="H6" s="101"/>
      <c r="I6" s="100"/>
      <c r="J6" s="101"/>
      <c r="K6" s="100"/>
      <c r="L6" s="101"/>
      <c r="M6" s="100"/>
      <c r="N6" s="101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ht="12.75" customHeight="1">
      <c r="A7" s="100" t="s">
        <v>38</v>
      </c>
      <c r="B7" s="101"/>
      <c r="C7" s="100" t="s">
        <v>38</v>
      </c>
      <c r="D7" s="101"/>
      <c r="E7" s="100" t="s">
        <v>38</v>
      </c>
      <c r="F7" s="101"/>
      <c r="G7" s="100" t="s">
        <v>38</v>
      </c>
      <c r="H7" s="101"/>
      <c r="I7" s="100" t="s">
        <v>38</v>
      </c>
      <c r="J7" s="101"/>
      <c r="K7" s="100" t="s">
        <v>38</v>
      </c>
      <c r="L7" s="101"/>
      <c r="M7" s="100" t="s">
        <v>38</v>
      </c>
      <c r="N7" s="101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</row>
    <row r="8" ht="12.75" customHeight="1">
      <c r="A8" s="102" t="s">
        <v>38</v>
      </c>
      <c r="B8" s="103"/>
      <c r="C8" s="102" t="s">
        <v>38</v>
      </c>
      <c r="D8" s="103"/>
      <c r="E8" s="102" t="s">
        <v>38</v>
      </c>
      <c r="F8" s="103"/>
      <c r="G8" s="102" t="s">
        <v>38</v>
      </c>
      <c r="H8" s="103"/>
      <c r="I8" s="102" t="s">
        <v>38</v>
      </c>
      <c r="J8" s="103"/>
      <c r="K8" s="102" t="s">
        <v>38</v>
      </c>
      <c r="L8" s="103"/>
      <c r="M8" s="102" t="s">
        <v>38</v>
      </c>
      <c r="N8" s="103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</row>
    <row r="9" ht="12.75" customHeight="1">
      <c r="A9" s="105">
        <f>Calendario!AC22</f>
        <v>44781</v>
      </c>
      <c r="B9" s="106"/>
      <c r="C9" s="105">
        <f>Calendario!AD22</f>
        <v>44782</v>
      </c>
      <c r="D9" s="106"/>
      <c r="E9" s="105">
        <f>Calendario!AE22</f>
        <v>44783</v>
      </c>
      <c r="F9" s="106"/>
      <c r="G9" s="105">
        <f>Calendario!AF22</f>
        <v>44784</v>
      </c>
      <c r="H9" s="106"/>
      <c r="I9" s="105">
        <f>Calendario!AG22</f>
        <v>44785</v>
      </c>
      <c r="J9" s="106"/>
      <c r="K9" s="105">
        <f>Calendario!AH22</f>
        <v>44786</v>
      </c>
      <c r="L9" s="106"/>
      <c r="M9" s="105">
        <f>Calendario!AI22</f>
        <v>44787</v>
      </c>
      <c r="N9" s="106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</row>
    <row r="10" ht="12.75" customHeight="1">
      <c r="A10" s="100"/>
      <c r="B10" s="101"/>
      <c r="C10" s="100"/>
      <c r="D10" s="101"/>
      <c r="E10" s="100"/>
      <c r="F10" s="101"/>
      <c r="G10" s="100"/>
      <c r="H10" s="101"/>
      <c r="I10" s="100"/>
      <c r="J10" s="101"/>
      <c r="K10" s="100"/>
      <c r="L10" s="101"/>
      <c r="M10" s="100"/>
      <c r="N10" s="101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ht="12.75" customHeight="1">
      <c r="A11" s="100"/>
      <c r="B11" s="101"/>
      <c r="C11" s="100"/>
      <c r="D11" s="101"/>
      <c r="E11" s="100"/>
      <c r="F11" s="101"/>
      <c r="G11" s="100"/>
      <c r="H11" s="101"/>
      <c r="I11" s="100"/>
      <c r="J11" s="101"/>
      <c r="K11" s="100"/>
      <c r="L11" s="101"/>
      <c r="M11" s="100"/>
      <c r="N11" s="101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</row>
    <row r="12" ht="12.75" customHeight="1">
      <c r="A12" s="100"/>
      <c r="B12" s="101"/>
      <c r="C12" s="100"/>
      <c r="D12" s="101"/>
      <c r="E12" s="100"/>
      <c r="F12" s="101"/>
      <c r="G12" s="100"/>
      <c r="H12" s="101"/>
      <c r="I12" s="100"/>
      <c r="J12" s="101"/>
      <c r="K12" s="100"/>
      <c r="L12" s="101"/>
      <c r="M12" s="100"/>
      <c r="N12" s="101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</row>
    <row r="13" ht="12.75" customHeight="1">
      <c r="A13" s="100" t="s">
        <v>38</v>
      </c>
      <c r="B13" s="101"/>
      <c r="C13" s="100" t="s">
        <v>38</v>
      </c>
      <c r="D13" s="101"/>
      <c r="E13" s="100" t="s">
        <v>38</v>
      </c>
      <c r="F13" s="101"/>
      <c r="G13" s="100" t="s">
        <v>38</v>
      </c>
      <c r="H13" s="101"/>
      <c r="I13" s="100" t="s">
        <v>38</v>
      </c>
      <c r="J13" s="101"/>
      <c r="K13" s="100" t="s">
        <v>38</v>
      </c>
      <c r="L13" s="101"/>
      <c r="M13" s="100" t="s">
        <v>38</v>
      </c>
      <c r="N13" s="101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</row>
    <row r="14" ht="12.75" customHeight="1">
      <c r="A14" s="102" t="s">
        <v>38</v>
      </c>
      <c r="B14" s="103"/>
      <c r="C14" s="102" t="s">
        <v>38</v>
      </c>
      <c r="D14" s="103"/>
      <c r="E14" s="102" t="s">
        <v>38</v>
      </c>
      <c r="F14" s="103"/>
      <c r="G14" s="102" t="s">
        <v>38</v>
      </c>
      <c r="H14" s="103"/>
      <c r="I14" s="102" t="s">
        <v>38</v>
      </c>
      <c r="J14" s="103"/>
      <c r="K14" s="102" t="s">
        <v>38</v>
      </c>
      <c r="L14" s="103"/>
      <c r="M14" s="102" t="s">
        <v>38</v>
      </c>
      <c r="N14" s="103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ht="12.75" customHeight="1">
      <c r="A15" s="105">
        <f>Calendario!AC23</f>
        <v>44788</v>
      </c>
      <c r="B15" s="106"/>
      <c r="C15" s="105">
        <f>Calendario!AD23</f>
        <v>44789</v>
      </c>
      <c r="D15" s="106"/>
      <c r="E15" s="105">
        <f>Calendario!AE23</f>
        <v>44790</v>
      </c>
      <c r="F15" s="106"/>
      <c r="G15" s="105">
        <f>Calendario!AF23</f>
        <v>44791</v>
      </c>
      <c r="H15" s="106"/>
      <c r="I15" s="105">
        <f>Calendario!AG23</f>
        <v>44792</v>
      </c>
      <c r="J15" s="106"/>
      <c r="K15" s="105">
        <f>Calendario!AH23</f>
        <v>44793</v>
      </c>
      <c r="L15" s="106"/>
      <c r="M15" s="105">
        <f>Calendario!AI23</f>
        <v>44794</v>
      </c>
      <c r="N15" s="106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ht="12.75" customHeight="1">
      <c r="A16" s="100"/>
      <c r="B16" s="101"/>
      <c r="C16" s="100"/>
      <c r="D16" s="101"/>
      <c r="E16" s="100"/>
      <c r="F16" s="101"/>
      <c r="G16" s="100"/>
      <c r="H16" s="101"/>
      <c r="I16" s="100"/>
      <c r="J16" s="101"/>
      <c r="K16" s="100"/>
      <c r="L16" s="101"/>
      <c r="M16" s="100"/>
      <c r="N16" s="101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</row>
    <row r="17" ht="12.75" customHeight="1">
      <c r="A17" s="100"/>
      <c r="B17" s="101"/>
      <c r="C17" s="100"/>
      <c r="D17" s="101"/>
      <c r="E17" s="100"/>
      <c r="F17" s="101"/>
      <c r="G17" s="100"/>
      <c r="H17" s="101"/>
      <c r="I17" s="100"/>
      <c r="J17" s="101"/>
      <c r="K17" s="100"/>
      <c r="L17" s="101"/>
      <c r="M17" s="100"/>
      <c r="N17" s="101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</row>
    <row r="18" ht="12.75" customHeight="1">
      <c r="A18" s="100"/>
      <c r="B18" s="101"/>
      <c r="C18" s="100"/>
      <c r="D18" s="101"/>
      <c r="E18" s="100"/>
      <c r="F18" s="101"/>
      <c r="G18" s="100"/>
      <c r="H18" s="101"/>
      <c r="I18" s="100"/>
      <c r="J18" s="101"/>
      <c r="K18" s="100"/>
      <c r="L18" s="101"/>
      <c r="M18" s="100"/>
      <c r="N18" s="101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</row>
    <row r="19" ht="12.75" customHeight="1">
      <c r="A19" s="100" t="s">
        <v>38</v>
      </c>
      <c r="B19" s="101"/>
      <c r="C19" s="100" t="s">
        <v>38</v>
      </c>
      <c r="D19" s="101"/>
      <c r="E19" s="100" t="s">
        <v>38</v>
      </c>
      <c r="F19" s="101"/>
      <c r="G19" s="100" t="s">
        <v>38</v>
      </c>
      <c r="H19" s="101"/>
      <c r="I19" s="100" t="s">
        <v>38</v>
      </c>
      <c r="J19" s="101"/>
      <c r="K19" s="100" t="s">
        <v>38</v>
      </c>
      <c r="L19" s="101"/>
      <c r="M19" s="100" t="s">
        <v>38</v>
      </c>
      <c r="N19" s="101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</row>
    <row r="20" ht="12.75" customHeight="1">
      <c r="A20" s="102" t="s">
        <v>38</v>
      </c>
      <c r="B20" s="103"/>
      <c r="C20" s="102" t="s">
        <v>38</v>
      </c>
      <c r="D20" s="103"/>
      <c r="E20" s="102" t="s">
        <v>38</v>
      </c>
      <c r="F20" s="103"/>
      <c r="G20" s="102" t="s">
        <v>38</v>
      </c>
      <c r="H20" s="103"/>
      <c r="I20" s="102" t="s">
        <v>38</v>
      </c>
      <c r="J20" s="103"/>
      <c r="K20" s="102" t="s">
        <v>38</v>
      </c>
      <c r="L20" s="103"/>
      <c r="M20" s="102" t="s">
        <v>38</v>
      </c>
      <c r="N20" s="103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</row>
    <row r="21" ht="12.75" customHeight="1">
      <c r="A21" s="105">
        <f>Calendario!AC24</f>
        <v>44795</v>
      </c>
      <c r="B21" s="106"/>
      <c r="C21" s="105">
        <f>Calendario!AD24</f>
        <v>44796</v>
      </c>
      <c r="D21" s="106"/>
      <c r="E21" s="105">
        <f>Calendario!AE24</f>
        <v>44797</v>
      </c>
      <c r="F21" s="106"/>
      <c r="G21" s="105">
        <f>Calendario!AF24</f>
        <v>44798</v>
      </c>
      <c r="H21" s="106"/>
      <c r="I21" s="105">
        <f>Calendario!AG24</f>
        <v>44799</v>
      </c>
      <c r="J21" s="106"/>
      <c r="K21" s="105">
        <f>Calendario!AH24</f>
        <v>44800</v>
      </c>
      <c r="L21" s="106"/>
      <c r="M21" s="105">
        <f>Calendario!AI24</f>
        <v>44801</v>
      </c>
      <c r="N21" s="106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</row>
    <row r="22" ht="12.75" customHeight="1">
      <c r="A22" s="100"/>
      <c r="B22" s="101"/>
      <c r="C22" s="100"/>
      <c r="D22" s="101"/>
      <c r="E22" s="100"/>
      <c r="F22" s="101"/>
      <c r="G22" s="100"/>
      <c r="H22" s="101"/>
      <c r="I22" s="100"/>
      <c r="J22" s="101"/>
      <c r="K22" s="100"/>
      <c r="L22" s="101"/>
      <c r="M22" s="100"/>
      <c r="N22" s="101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ht="12.75" customHeight="1">
      <c r="A23" s="100"/>
      <c r="B23" s="101"/>
      <c r="C23" s="100"/>
      <c r="D23" s="101"/>
      <c r="E23" s="100"/>
      <c r="F23" s="101"/>
      <c r="G23" s="100"/>
      <c r="H23" s="101"/>
      <c r="I23" s="100"/>
      <c r="J23" s="101"/>
      <c r="K23" s="100"/>
      <c r="L23" s="101"/>
      <c r="M23" s="100"/>
      <c r="N23" s="101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</row>
    <row r="24" ht="12.75" customHeight="1">
      <c r="A24" s="100"/>
      <c r="B24" s="101"/>
      <c r="C24" s="100"/>
      <c r="D24" s="101"/>
      <c r="E24" s="100"/>
      <c r="F24" s="101"/>
      <c r="G24" s="100"/>
      <c r="H24" s="101"/>
      <c r="I24" s="100"/>
      <c r="J24" s="101"/>
      <c r="K24" s="100"/>
      <c r="L24" s="101"/>
      <c r="M24" s="100"/>
      <c r="N24" s="101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</row>
    <row r="25" ht="12.75" customHeight="1">
      <c r="A25" s="100" t="s">
        <v>38</v>
      </c>
      <c r="B25" s="101"/>
      <c r="C25" s="100" t="s">
        <v>38</v>
      </c>
      <c r="D25" s="101"/>
      <c r="E25" s="100" t="s">
        <v>38</v>
      </c>
      <c r="F25" s="101"/>
      <c r="G25" s="100" t="s">
        <v>38</v>
      </c>
      <c r="H25" s="101"/>
      <c r="I25" s="100" t="s">
        <v>38</v>
      </c>
      <c r="J25" s="101"/>
      <c r="K25" s="100" t="s">
        <v>38</v>
      </c>
      <c r="L25" s="101"/>
      <c r="M25" s="100" t="s">
        <v>38</v>
      </c>
      <c r="N25" s="101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</row>
    <row r="26" ht="12.75" customHeight="1">
      <c r="A26" s="102" t="s">
        <v>38</v>
      </c>
      <c r="B26" s="103"/>
      <c r="C26" s="102" t="s">
        <v>38</v>
      </c>
      <c r="D26" s="103"/>
      <c r="E26" s="102" t="s">
        <v>38</v>
      </c>
      <c r="F26" s="103"/>
      <c r="G26" s="102" t="s">
        <v>38</v>
      </c>
      <c r="H26" s="103"/>
      <c r="I26" s="102" t="s">
        <v>38</v>
      </c>
      <c r="J26" s="103"/>
      <c r="K26" s="102" t="s">
        <v>38</v>
      </c>
      <c r="L26" s="103"/>
      <c r="M26" s="102" t="s">
        <v>38</v>
      </c>
      <c r="N26" s="103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</row>
    <row r="27" ht="12.75" customHeight="1">
      <c r="A27" s="105">
        <f>Calendario!AC25</f>
        <v>44802</v>
      </c>
      <c r="B27" s="106"/>
      <c r="C27" s="105">
        <f>Calendario!AD25</f>
        <v>44803</v>
      </c>
      <c r="D27" s="106"/>
      <c r="E27" s="105">
        <f>Calendario!AE25</f>
        <v>44804</v>
      </c>
      <c r="F27" s="106"/>
      <c r="G27" s="105" t="str">
        <f>Calendario!AF25</f>
        <v/>
      </c>
      <c r="H27" s="106"/>
      <c r="I27" s="105" t="str">
        <f>Calendario!AG25</f>
        <v/>
      </c>
      <c r="J27" s="106"/>
      <c r="K27" s="105" t="str">
        <f>Calendario!AH25</f>
        <v/>
      </c>
      <c r="L27" s="106"/>
      <c r="M27" s="105" t="str">
        <f>Calendario!AI25</f>
        <v/>
      </c>
      <c r="N27" s="106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</row>
    <row r="28" ht="12.75" customHeight="1">
      <c r="A28" s="100"/>
      <c r="B28" s="101"/>
      <c r="C28" s="100"/>
      <c r="D28" s="101"/>
      <c r="E28" s="100"/>
      <c r="F28" s="101"/>
      <c r="G28" s="100"/>
      <c r="H28" s="101"/>
      <c r="I28" s="100"/>
      <c r="J28" s="101"/>
      <c r="K28" s="100"/>
      <c r="L28" s="101"/>
      <c r="M28" s="100"/>
      <c r="N28" s="101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</row>
    <row r="29" ht="12.75" customHeight="1">
      <c r="A29" s="100"/>
      <c r="B29" s="101"/>
      <c r="C29" s="100"/>
      <c r="D29" s="101"/>
      <c r="E29" s="100"/>
      <c r="F29" s="101"/>
      <c r="G29" s="100"/>
      <c r="H29" s="101"/>
      <c r="I29" s="100"/>
      <c r="J29" s="101"/>
      <c r="K29" s="100"/>
      <c r="L29" s="101"/>
      <c r="M29" s="100"/>
      <c r="N29" s="101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</row>
    <row r="30" ht="12.75" customHeight="1">
      <c r="A30" s="100"/>
      <c r="B30" s="101"/>
      <c r="C30" s="100"/>
      <c r="D30" s="101"/>
      <c r="E30" s="100"/>
      <c r="F30" s="101"/>
      <c r="G30" s="100"/>
      <c r="H30" s="101"/>
      <c r="I30" s="100"/>
      <c r="J30" s="101"/>
      <c r="K30" s="100"/>
      <c r="L30" s="101"/>
      <c r="M30" s="100"/>
      <c r="N30" s="101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ht="12.75" customHeight="1">
      <c r="A31" s="100" t="s">
        <v>38</v>
      </c>
      <c r="B31" s="101"/>
      <c r="C31" s="100" t="s">
        <v>38</v>
      </c>
      <c r="D31" s="101"/>
      <c r="E31" s="100" t="s">
        <v>38</v>
      </c>
      <c r="F31" s="101"/>
      <c r="G31" s="100" t="s">
        <v>38</v>
      </c>
      <c r="H31" s="101"/>
      <c r="I31" s="100" t="s">
        <v>38</v>
      </c>
      <c r="J31" s="101"/>
      <c r="K31" s="100" t="s">
        <v>38</v>
      </c>
      <c r="L31" s="101"/>
      <c r="M31" s="100" t="s">
        <v>38</v>
      </c>
      <c r="N31" s="101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</row>
    <row r="32" ht="12.75" customHeight="1">
      <c r="A32" s="102" t="s">
        <v>38</v>
      </c>
      <c r="B32" s="103"/>
      <c r="C32" s="102" t="s">
        <v>38</v>
      </c>
      <c r="D32" s="103"/>
      <c r="E32" s="102" t="s">
        <v>38</v>
      </c>
      <c r="F32" s="103"/>
      <c r="G32" s="102" t="s">
        <v>38</v>
      </c>
      <c r="H32" s="103"/>
      <c r="I32" s="102" t="s">
        <v>38</v>
      </c>
      <c r="J32" s="103"/>
      <c r="K32" s="102" t="s">
        <v>38</v>
      </c>
      <c r="L32" s="103"/>
      <c r="M32" s="102" t="s">
        <v>38</v>
      </c>
      <c r="N32" s="103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</row>
    <row r="33" ht="12.75" customHeight="1">
      <c r="A33" s="105" t="str">
        <f>Calendario!AC26</f>
        <v/>
      </c>
      <c r="B33" s="106"/>
      <c r="C33" s="105" t="str">
        <f>Calendario!AD26</f>
        <v/>
      </c>
      <c r="D33" s="106"/>
      <c r="E33" s="113"/>
      <c r="F33" s="21"/>
      <c r="G33" s="114"/>
      <c r="H33" s="115"/>
      <c r="I33" s="116" t="s">
        <v>42</v>
      </c>
      <c r="J33" s="114"/>
      <c r="K33" s="114"/>
      <c r="L33" s="114"/>
      <c r="M33" s="114"/>
      <c r="N33" s="115"/>
    </row>
    <row r="34" ht="12.75" customHeight="1">
      <c r="A34" s="100"/>
      <c r="B34" s="101"/>
      <c r="C34" s="100"/>
      <c r="D34" s="101"/>
      <c r="E34" s="117"/>
      <c r="F34" s="118"/>
      <c r="G34" s="118"/>
      <c r="H34" s="119"/>
      <c r="I34" s="120"/>
      <c r="J34" s="118"/>
      <c r="K34" s="118"/>
      <c r="L34" s="118"/>
      <c r="M34" s="118"/>
      <c r="N34" s="119"/>
    </row>
    <row r="35" ht="12.75" customHeight="1">
      <c r="A35" s="100"/>
      <c r="B35" s="101"/>
      <c r="C35" s="100"/>
      <c r="D35" s="101"/>
      <c r="E35" s="117"/>
      <c r="F35" s="118"/>
      <c r="G35" s="118"/>
      <c r="H35" s="119"/>
      <c r="I35" s="120"/>
      <c r="J35" s="118"/>
      <c r="K35" s="118"/>
      <c r="L35" s="118"/>
      <c r="M35" s="118"/>
      <c r="N35" s="119"/>
    </row>
    <row r="36" ht="12.75" customHeight="1">
      <c r="A36" s="100"/>
      <c r="B36" s="101"/>
      <c r="C36" s="100"/>
      <c r="D36" s="101"/>
      <c r="E36" s="117"/>
      <c r="F36" s="118"/>
      <c r="G36" s="118"/>
      <c r="H36" s="119"/>
      <c r="I36" s="120"/>
      <c r="J36" s="118"/>
      <c r="K36" s="118"/>
      <c r="L36" s="118"/>
      <c r="M36" s="118"/>
      <c r="N36" s="119"/>
    </row>
    <row r="37" ht="12.75" customHeight="1">
      <c r="A37" s="100" t="s">
        <v>38</v>
      </c>
      <c r="B37" s="101"/>
      <c r="C37" s="100" t="s">
        <v>38</v>
      </c>
      <c r="D37" s="101"/>
      <c r="E37" s="117"/>
      <c r="F37" s="118"/>
      <c r="G37" s="118"/>
      <c r="H37" s="119"/>
      <c r="I37" s="120"/>
      <c r="J37" s="118"/>
      <c r="K37" s="118"/>
      <c r="L37" s="118"/>
      <c r="M37" s="74"/>
      <c r="N37" s="101"/>
    </row>
    <row r="38" ht="12.75" customHeight="1">
      <c r="A38" s="102" t="s">
        <v>38</v>
      </c>
      <c r="B38" s="103"/>
      <c r="C38" s="121" t="s">
        <v>43</v>
      </c>
      <c r="D38" s="103"/>
      <c r="E38" s="122" t="s">
        <v>44</v>
      </c>
      <c r="F38" s="123"/>
      <c r="G38" s="123"/>
      <c r="H38" s="124" t="s">
        <v>43</v>
      </c>
      <c r="I38" s="125"/>
      <c r="J38" s="123"/>
      <c r="K38" s="126"/>
      <c r="L38" s="127"/>
      <c r="M38" s="127"/>
      <c r="N38" s="103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